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hidePivotFieldList="1" defaultThemeVersion="124226"/>
  <bookViews>
    <workbookView xWindow="120" yWindow="75" windowWidth="17235" windowHeight="7995"/>
  </bookViews>
  <sheets>
    <sheet name="Source" sheetId="1" r:id="rId1"/>
    <sheet name="Sheet2" sheetId="2" r:id="rId2"/>
    <sheet name="Sheet3" sheetId="3" r:id="rId3"/>
  </sheets>
  <calcPr calcId="171027"/>
  <pivotCaches>
    <pivotCache cacheId="0" r:id="rId4"/>
  </pivotCaches>
</workbook>
</file>

<file path=xl/calcChain.xml><?xml version="1.0" encoding="utf-8"?>
<calcChain xmlns="http://schemas.openxmlformats.org/spreadsheetml/2006/main">
  <c r="P8" i="1" l="1"/>
  <c r="Q8" i="1"/>
  <c r="R8" i="1"/>
  <c r="S8" i="1"/>
  <c r="T8" i="1"/>
  <c r="U8" i="1"/>
  <c r="P10" i="1"/>
  <c r="Q10" i="1"/>
  <c r="R10" i="1"/>
  <c r="S10" i="1"/>
  <c r="T10" i="1"/>
  <c r="U10" i="1"/>
  <c r="P25" i="1"/>
  <c r="Q25" i="1"/>
  <c r="R25" i="1"/>
  <c r="S25" i="1"/>
  <c r="T25" i="1"/>
  <c r="U25" i="1"/>
  <c r="P28" i="1"/>
  <c r="Q28" i="1"/>
  <c r="R28" i="1"/>
  <c r="S28" i="1"/>
  <c r="T28" i="1"/>
  <c r="U28" i="1"/>
  <c r="P40" i="1"/>
  <c r="Q40" i="1"/>
  <c r="R40" i="1"/>
  <c r="S40" i="1"/>
  <c r="T40" i="1"/>
  <c r="U40" i="1"/>
  <c r="P52" i="1"/>
  <c r="Q52" i="1"/>
  <c r="R52" i="1"/>
  <c r="S52" i="1"/>
  <c r="T52" i="1"/>
  <c r="U52" i="1"/>
  <c r="P31" i="1"/>
  <c r="Q31" i="1"/>
  <c r="R31" i="1"/>
  <c r="S31" i="1"/>
  <c r="T31" i="1"/>
  <c r="U31" i="1"/>
  <c r="P22" i="1"/>
  <c r="Q22" i="1"/>
  <c r="R22" i="1"/>
  <c r="S22" i="1"/>
  <c r="T22" i="1"/>
  <c r="U22" i="1"/>
  <c r="P17" i="1"/>
  <c r="Q17" i="1"/>
  <c r="R17" i="1"/>
  <c r="S17" i="1"/>
  <c r="T17" i="1"/>
  <c r="U17" i="1"/>
  <c r="P38" i="1"/>
  <c r="Q38" i="1"/>
  <c r="R38" i="1"/>
  <c r="S38" i="1"/>
  <c r="T38" i="1"/>
  <c r="U38" i="1"/>
  <c r="P56" i="1"/>
  <c r="Q56" i="1"/>
  <c r="R56" i="1"/>
  <c r="S56" i="1"/>
  <c r="T56" i="1"/>
  <c r="U56" i="1"/>
  <c r="P19" i="1"/>
  <c r="Q19" i="1"/>
  <c r="R19" i="1"/>
  <c r="S19" i="1"/>
  <c r="T19" i="1"/>
  <c r="U19" i="1"/>
  <c r="P49" i="1"/>
  <c r="Q49" i="1"/>
  <c r="R49" i="1"/>
  <c r="S49" i="1"/>
  <c r="T49" i="1"/>
  <c r="U49" i="1"/>
  <c r="P36" i="1"/>
  <c r="Q36" i="1"/>
  <c r="R36" i="1"/>
  <c r="S36" i="1"/>
  <c r="T36" i="1"/>
  <c r="U36" i="1"/>
  <c r="P33" i="1"/>
  <c r="Q33" i="1"/>
  <c r="R33" i="1"/>
  <c r="S33" i="1"/>
  <c r="T33" i="1"/>
  <c r="U33" i="1"/>
  <c r="P16" i="1"/>
  <c r="Q16" i="1"/>
  <c r="R16" i="1"/>
  <c r="S16" i="1"/>
  <c r="T16" i="1"/>
  <c r="U16" i="1"/>
  <c r="P45" i="1"/>
  <c r="Q45" i="1"/>
  <c r="R45" i="1"/>
  <c r="S45" i="1"/>
  <c r="T45" i="1"/>
  <c r="U45" i="1"/>
  <c r="P35" i="1"/>
  <c r="Q35" i="1"/>
  <c r="R35" i="1"/>
  <c r="S35" i="1"/>
  <c r="T35" i="1"/>
  <c r="U35" i="1"/>
  <c r="P48" i="1"/>
  <c r="Q48" i="1"/>
  <c r="R48" i="1"/>
  <c r="S48" i="1"/>
  <c r="T48" i="1"/>
  <c r="U48" i="1"/>
  <c r="P18" i="1"/>
  <c r="Q18" i="1"/>
  <c r="R18" i="1"/>
  <c r="S18" i="1"/>
  <c r="T18" i="1"/>
  <c r="U18" i="1"/>
  <c r="P13" i="1"/>
  <c r="Q13" i="1"/>
  <c r="R13" i="1"/>
  <c r="S13" i="1"/>
  <c r="T13" i="1"/>
  <c r="U13" i="1"/>
  <c r="P51" i="1"/>
  <c r="Q51" i="1"/>
  <c r="R51" i="1"/>
  <c r="S51" i="1"/>
  <c r="T51" i="1"/>
  <c r="U51" i="1"/>
  <c r="P44" i="1"/>
  <c r="Q44" i="1"/>
  <c r="R44" i="1"/>
  <c r="S44" i="1"/>
  <c r="T44" i="1"/>
  <c r="U44" i="1"/>
  <c r="P39" i="1"/>
  <c r="Q39" i="1"/>
  <c r="R39" i="1"/>
  <c r="S39" i="1"/>
  <c r="T39" i="1"/>
  <c r="U39" i="1"/>
  <c r="P9" i="1"/>
  <c r="Q9" i="1"/>
  <c r="R9" i="1"/>
  <c r="S9" i="1"/>
  <c r="T9" i="1"/>
  <c r="U9" i="1"/>
  <c r="P53" i="1"/>
  <c r="Q53" i="1"/>
  <c r="R53" i="1"/>
  <c r="S53" i="1"/>
  <c r="T53" i="1"/>
  <c r="U53" i="1"/>
  <c r="P24" i="1"/>
  <c r="Q24" i="1"/>
  <c r="R24" i="1"/>
  <c r="S24" i="1"/>
  <c r="T24" i="1"/>
  <c r="U24" i="1"/>
  <c r="P26" i="1"/>
  <c r="Q26" i="1"/>
  <c r="R26" i="1"/>
  <c r="S26" i="1"/>
  <c r="T26" i="1"/>
  <c r="U26" i="1"/>
  <c r="P46" i="1"/>
  <c r="Q46" i="1"/>
  <c r="R46" i="1"/>
  <c r="S46" i="1"/>
  <c r="T46" i="1"/>
  <c r="U46" i="1"/>
  <c r="P29" i="1"/>
  <c r="Q29" i="1"/>
  <c r="R29" i="1"/>
  <c r="S29" i="1"/>
  <c r="T29" i="1"/>
  <c r="U29" i="1"/>
  <c r="P54" i="1"/>
  <c r="Q54" i="1"/>
  <c r="R54" i="1"/>
  <c r="S54" i="1"/>
  <c r="T54" i="1"/>
  <c r="U54" i="1"/>
  <c r="P43" i="1"/>
  <c r="Q43" i="1"/>
  <c r="R43" i="1"/>
  <c r="S43" i="1"/>
  <c r="T43" i="1"/>
  <c r="U43" i="1"/>
  <c r="P34" i="1"/>
  <c r="Q34" i="1"/>
  <c r="R34" i="1"/>
  <c r="S34" i="1"/>
  <c r="T34" i="1"/>
  <c r="U34" i="1"/>
  <c r="P47" i="1"/>
  <c r="Q47" i="1"/>
  <c r="R47" i="1"/>
  <c r="S47" i="1"/>
  <c r="T47" i="1"/>
  <c r="U47" i="1"/>
  <c r="P30" i="1"/>
  <c r="Q30" i="1"/>
  <c r="R30" i="1"/>
  <c r="S30" i="1"/>
  <c r="T30" i="1"/>
  <c r="U30" i="1"/>
  <c r="P11" i="1"/>
  <c r="Q11" i="1"/>
  <c r="R11" i="1"/>
  <c r="S11" i="1"/>
  <c r="T11" i="1"/>
  <c r="U11" i="1"/>
  <c r="P27" i="1"/>
  <c r="Q27" i="1"/>
  <c r="R27" i="1"/>
  <c r="S27" i="1"/>
  <c r="T27" i="1"/>
  <c r="U27" i="1"/>
  <c r="P37" i="1"/>
  <c r="Q37" i="1"/>
  <c r="R37" i="1"/>
  <c r="S37" i="1"/>
  <c r="T37" i="1"/>
  <c r="U37" i="1"/>
  <c r="P55" i="1"/>
  <c r="Q55" i="1"/>
  <c r="R55" i="1"/>
  <c r="S55" i="1"/>
  <c r="T55" i="1"/>
  <c r="U55" i="1"/>
  <c r="P23" i="1"/>
  <c r="Q23" i="1"/>
  <c r="R23" i="1"/>
  <c r="S23" i="1"/>
  <c r="T23" i="1"/>
  <c r="U23" i="1"/>
  <c r="P32" i="1"/>
  <c r="Q32" i="1"/>
  <c r="R32" i="1"/>
  <c r="S32" i="1"/>
  <c r="T32" i="1"/>
  <c r="U32" i="1"/>
  <c r="P15" i="1"/>
  <c r="Q15" i="1"/>
  <c r="R15" i="1"/>
  <c r="S15" i="1"/>
  <c r="T15" i="1"/>
  <c r="U15" i="1"/>
  <c r="P21" i="1"/>
  <c r="Q21" i="1"/>
  <c r="R21" i="1"/>
  <c r="S21" i="1"/>
  <c r="T21" i="1"/>
  <c r="U21" i="1"/>
  <c r="P12" i="1"/>
  <c r="Q12" i="1"/>
  <c r="R12" i="1"/>
  <c r="S12" i="1"/>
  <c r="T12" i="1"/>
  <c r="U12" i="1"/>
  <c r="P20" i="1"/>
  <c r="Q20" i="1"/>
  <c r="R20" i="1"/>
  <c r="S20" i="1"/>
  <c r="T20" i="1"/>
  <c r="U20" i="1"/>
  <c r="P42" i="1"/>
  <c r="Q42" i="1"/>
  <c r="R42" i="1"/>
  <c r="S42" i="1"/>
  <c r="T42" i="1"/>
  <c r="U42" i="1"/>
  <c r="P57" i="1"/>
  <c r="Q57" i="1"/>
  <c r="R57" i="1"/>
  <c r="S57" i="1"/>
  <c r="T57" i="1"/>
  <c r="U57" i="1"/>
  <c r="P50" i="1"/>
  <c r="Q50" i="1"/>
  <c r="R50" i="1"/>
  <c r="S50" i="1"/>
  <c r="T50" i="1"/>
  <c r="U50" i="1"/>
  <c r="P41" i="1"/>
  <c r="Q41" i="1"/>
  <c r="R41" i="1"/>
  <c r="S41" i="1"/>
  <c r="T41" i="1"/>
  <c r="U41" i="1"/>
  <c r="U14" i="1"/>
  <c r="T14" i="1"/>
  <c r="S14" i="1"/>
  <c r="R14" i="1"/>
  <c r="Q14" i="1"/>
  <c r="P14" i="1"/>
  <c r="O14" i="1" l="1"/>
  <c r="O22" i="1"/>
  <c r="O19" i="1"/>
  <c r="O41" i="1"/>
  <c r="O50" i="1"/>
  <c r="O20" i="1"/>
  <c r="O12" i="1"/>
  <c r="O32" i="1"/>
  <c r="O23" i="1"/>
  <c r="O27" i="1"/>
  <c r="O11" i="1"/>
  <c r="O34" i="1"/>
  <c r="O43" i="1"/>
  <c r="O46" i="1"/>
  <c r="O26" i="1"/>
  <c r="O9" i="1"/>
  <c r="O39" i="1"/>
  <c r="O13" i="1"/>
  <c r="O18" i="1"/>
  <c r="O16" i="1"/>
  <c r="O28" i="1"/>
  <c r="O42" i="1"/>
  <c r="O15" i="1"/>
  <c r="O37" i="1"/>
  <c r="O47" i="1"/>
  <c r="O29" i="1"/>
  <c r="O53" i="1"/>
  <c r="O51" i="1"/>
  <c r="O35" i="1"/>
  <c r="O36" i="1"/>
  <c r="O38" i="1"/>
  <c r="O52" i="1"/>
  <c r="O10" i="1"/>
  <c r="O57" i="1"/>
  <c r="O21" i="1"/>
  <c r="O55" i="1"/>
  <c r="O30" i="1"/>
  <c r="O54" i="1"/>
  <c r="O24" i="1"/>
  <c r="O44" i="1"/>
  <c r="O48" i="1"/>
  <c r="O45" i="1"/>
  <c r="O33" i="1"/>
  <c r="O49" i="1"/>
  <c r="O56" i="1"/>
  <c r="O17" i="1"/>
  <c r="O31" i="1"/>
  <c r="O40" i="1"/>
  <c r="O25" i="1"/>
  <c r="O8" i="1"/>
</calcChain>
</file>

<file path=xl/sharedStrings.xml><?xml version="1.0" encoding="utf-8"?>
<sst xmlns="http://schemas.openxmlformats.org/spreadsheetml/2006/main" count="214" uniqueCount="150">
  <si>
    <t>Driver</t>
  </si>
  <si>
    <t>Starts</t>
  </si>
  <si>
    <t>Poles</t>
  </si>
  <si>
    <t>Front Rows*</t>
  </si>
  <si>
    <t>Top 5</t>
  </si>
  <si>
    <t>Top 10**</t>
  </si>
  <si>
    <t>Andretti</t>
  </si>
  <si>
    <t>Marco</t>
  </si>
  <si>
    <t>Michael</t>
  </si>
  <si>
    <t>Bettenhausen Gary</t>
  </si>
  <si>
    <t>Bettenhausen Tony</t>
  </si>
  <si>
    <t xml:space="preserve">Boesel </t>
  </si>
  <si>
    <t>Raul</t>
  </si>
  <si>
    <t>Don</t>
  </si>
  <si>
    <t>Carter</t>
  </si>
  <si>
    <t>Pancho</t>
  </si>
  <si>
    <t>Cogan</t>
  </si>
  <si>
    <t>Kevin</t>
  </si>
  <si>
    <t>Crawford</t>
  </si>
  <si>
    <t>Jim</t>
  </si>
  <si>
    <t>Boyd</t>
  </si>
  <si>
    <t>Johnny</t>
  </si>
  <si>
    <t>Branson</t>
  </si>
  <si>
    <t>Brayton      Scott</t>
  </si>
  <si>
    <t>Carpenter   Ed</t>
  </si>
  <si>
    <t>Dallenbach Wally</t>
  </si>
  <si>
    <t>Fabi</t>
  </si>
  <si>
    <t>Teo</t>
  </si>
  <si>
    <t>Goodyear     Scott</t>
  </si>
  <si>
    <t>Gordon</t>
  </si>
  <si>
    <t>Robby</t>
  </si>
  <si>
    <t>Guerrero</t>
  </si>
  <si>
    <t>Roberto</t>
  </si>
  <si>
    <t>Gurney</t>
  </si>
  <si>
    <t>Dan</t>
  </si>
  <si>
    <t>Hartz</t>
  </si>
  <si>
    <t>Harry</t>
  </si>
  <si>
    <t>Hearne</t>
  </si>
  <si>
    <t>Eddie</t>
  </si>
  <si>
    <t>Hepburn</t>
  </si>
  <si>
    <t>Ralph</t>
  </si>
  <si>
    <t>Horn</t>
  </si>
  <si>
    <t>Ted</t>
  </si>
  <si>
    <t>Kenyon</t>
  </si>
  <si>
    <t>Mel</t>
  </si>
  <si>
    <t>Mays</t>
  </si>
  <si>
    <t>Rex</t>
  </si>
  <si>
    <t>McCluskey  Roger</t>
  </si>
  <si>
    <t>McElreath   Juim</t>
  </si>
  <si>
    <t>McGrath</t>
  </si>
  <si>
    <t>Jack</t>
  </si>
  <si>
    <t>Mosley</t>
  </si>
  <si>
    <t>Mike</t>
  </si>
  <si>
    <t>Nalon</t>
  </si>
  <si>
    <t>Duke</t>
  </si>
  <si>
    <t>Ongais</t>
  </si>
  <si>
    <t>Danny</t>
  </si>
  <si>
    <t>Ruby</t>
  </si>
  <si>
    <t>Lloyd</t>
  </si>
  <si>
    <t>Russo</t>
  </si>
  <si>
    <t>Paul</t>
  </si>
  <si>
    <t>Sachs</t>
  </si>
  <si>
    <t>Leonard</t>
  </si>
  <si>
    <t>Joe</t>
  </si>
  <si>
    <t>Simon</t>
  </si>
  <si>
    <t>Dick</t>
  </si>
  <si>
    <t>Snider</t>
  </si>
  <si>
    <t>George</t>
  </si>
  <si>
    <t>Snowberger   Russ</t>
  </si>
  <si>
    <t>Power</t>
  </si>
  <si>
    <t>Will</t>
  </si>
  <si>
    <t>Thomson</t>
  </si>
  <si>
    <t>Tracy</t>
  </si>
  <si>
    <t>Stewart</t>
  </si>
  <si>
    <t>Tony</t>
  </si>
  <si>
    <t>Veith</t>
  </si>
  <si>
    <t>Bob</t>
  </si>
  <si>
    <t>Vukovich, Jr.   Bill</t>
  </si>
  <si>
    <t>Sheckter</t>
  </si>
  <si>
    <t>Tomas</t>
  </si>
  <si>
    <t>Patrick</t>
  </si>
  <si>
    <t>Danica</t>
  </si>
  <si>
    <t>Meira</t>
  </si>
  <si>
    <t>Vitor</t>
  </si>
  <si>
    <t>Munoz</t>
  </si>
  <si>
    <t>Carlos</t>
  </si>
  <si>
    <t>Salazar</t>
  </si>
  <si>
    <t>Eliseo</t>
  </si>
  <si>
    <t>Krisiloff</t>
  </si>
  <si>
    <t>Steve</t>
  </si>
  <si>
    <t>Ed</t>
  </si>
  <si>
    <t>Snyder</t>
  </si>
  <si>
    <t>Jimmy</t>
  </si>
  <si>
    <t>Weighting factors</t>
  </si>
  <si>
    <t>Rank</t>
  </si>
  <si>
    <t>Andretti Marco</t>
  </si>
  <si>
    <t>Andretti Michael</t>
  </si>
  <si>
    <t>Boesel  Raul</t>
  </si>
  <si>
    <t>Boyd Johnny</t>
  </si>
  <si>
    <t>Branson Don</t>
  </si>
  <si>
    <t>Carpenter   Ed Ed</t>
  </si>
  <si>
    <t>Carter Pancho</t>
  </si>
  <si>
    <t>Cogan Kevin</t>
  </si>
  <si>
    <t>Crawford Jim</t>
  </si>
  <si>
    <t>Fabi Teo</t>
  </si>
  <si>
    <t>Gordon Robby</t>
  </si>
  <si>
    <t>Guerrero Roberto</t>
  </si>
  <si>
    <t>Gurney Dan</t>
  </si>
  <si>
    <t>Hartz Harry</t>
  </si>
  <si>
    <t>Hearne Eddie</t>
  </si>
  <si>
    <t>Hepburn Ralph</t>
  </si>
  <si>
    <t>Horn Ted</t>
  </si>
  <si>
    <t>Kenyon Mel</t>
  </si>
  <si>
    <t>Krisiloff Steve</t>
  </si>
  <si>
    <t>Leonard Joe</t>
  </si>
  <si>
    <t>Mays Rex</t>
  </si>
  <si>
    <t>McElreath   Juim Jim</t>
  </si>
  <si>
    <t>McGrath Jack</t>
  </si>
  <si>
    <t>Meira Vitor</t>
  </si>
  <si>
    <t>Mosley Mike</t>
  </si>
  <si>
    <t>Munoz Carlos</t>
  </si>
  <si>
    <t>Nalon Duke</t>
  </si>
  <si>
    <t>Ongais Danny</t>
  </si>
  <si>
    <t>Patrick Danica</t>
  </si>
  <si>
    <t>Power Will</t>
  </si>
  <si>
    <t>Ruby Lloyd</t>
  </si>
  <si>
    <t>Russo Paul</t>
  </si>
  <si>
    <t>Sachs Eddie</t>
  </si>
  <si>
    <t>Salazar Eliseo</t>
  </si>
  <si>
    <t>Sheckter Tomas</t>
  </si>
  <si>
    <t>Simon Dick</t>
  </si>
  <si>
    <t>Snider George</t>
  </si>
  <si>
    <t>Snyder Jimmy</t>
  </si>
  <si>
    <t>Stewart Tony</t>
  </si>
  <si>
    <t>Thomson Johnny</t>
  </si>
  <si>
    <t>Tracy Paul</t>
  </si>
  <si>
    <t>Veith Bob</t>
  </si>
  <si>
    <t>1</t>
  </si>
  <si>
    <t>2</t>
  </si>
  <si>
    <t>StartsW</t>
  </si>
  <si>
    <t>PolesW</t>
  </si>
  <si>
    <t>Top 5W</t>
  </si>
  <si>
    <t>Laps Led</t>
  </si>
  <si>
    <t>Laps Led per Start</t>
  </si>
  <si>
    <t>Front Rows Net</t>
  </si>
  <si>
    <t>Top 10 Net</t>
  </si>
  <si>
    <t>Rank Order</t>
  </si>
  <si>
    <t>Score</t>
  </si>
  <si>
    <t>Rank Pivot Table</t>
  </si>
  <si>
    <t>(Right-click on any cell in the table below and select "Refresh" after changing the Weighting factors)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</si>
</sst>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(* #,##0.0_);_(* \(#,##0.0\);_(* &quot;-&quot;??_);_(@_)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CC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4">
    <xf numFmtId="0" fontId="0" fillId="0" borderId="0" xfId="0"/>
    <xf numFmtId="43" fontId="0" fillId="0" borderId="0" xfId="1" applyFont="1"/>
    <xf numFmtId="164" fontId="0" fillId="0" borderId="0" xfId="1" applyNumberFormat="1" applyFont="1"/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0" fillId="0" borderId="0" xfId="0" applyNumberFormat="1"/>
    <xf numFmtId="2" fontId="0" fillId="0" borderId="0" xfId="0" applyNumberFormat="1"/>
    <xf numFmtId="0" fontId="2" fillId="0" borderId="0" xfId="0" pivotButton="1" applyFont="1"/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left" wrapText="1"/>
    </xf>
    <xf numFmtId="0" fontId="2" fillId="3" borderId="2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</cellXfs>
  <cellStyles count="2">
    <cellStyle name="Comma" xfId="1" builtinId="3"/>
    <cellStyle name="Normal" xfId="0" builtinId="0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_(* #,##0.0_);_(* \(#,##0.0\);_(* &quot;-&quot;??_);_(@_)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/>
      </font>
    </dxf>
    <dxf>
      <font>
        <b/>
      </font>
    </dxf>
    <dxf>
      <alignment horizontal="right"/>
    </dxf>
    <dxf>
      <alignment horizontal="center"/>
    </dxf>
  </dxfs>
  <tableStyles count="0" defaultTableStyle="TableStyleMedium2" defaultPivotStyle="PivotStyleLight16"/>
  <colors>
    <mruColors>
      <color rgb="FF00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Lincoln Turner" refreshedDate="42822.716362847219" createdVersion="6" refreshedVersion="6" minRefreshableVersion="3" recordCount="50">
  <cacheSource type="worksheet">
    <worksheetSource name="Table1"/>
  </cacheSource>
  <cacheFields count="16">
    <cacheField name="1" numFmtId="0">
      <sharedItems/>
    </cacheField>
    <cacheField name="2" numFmtId="0">
      <sharedItems containsBlank="1"/>
    </cacheField>
    <cacheField name="Driver" numFmtId="0">
      <sharedItems count="50">
        <s v="Andretti Michael"/>
        <s v="Mays Rex"/>
        <s v="Bettenhausen Gary"/>
        <s v="Ruby Lloyd"/>
        <s v="Snyder Jimmy"/>
        <s v="Horn Ted"/>
        <s v="Andretti Marco"/>
        <s v="Snider George"/>
        <s v="Guerrero Roberto"/>
        <s v="Carter Pancho"/>
        <s v="Hepburn Ralph"/>
        <s v="Dallenbach Wally"/>
        <s v="Stewart Tony"/>
        <s v="Snowberger   Russ"/>
        <s v="Carpenter   Ed Ed"/>
        <s v="Sheckter Tomas"/>
        <s v="McElreath   Juim Jim"/>
        <s v="Bettenhausen Tony"/>
        <s v="McGrath Jack"/>
        <s v="Russo Paul"/>
        <s v="Boesel  Raul"/>
        <s v="Mosley Mike"/>
        <s v="Power Will"/>
        <s v="Brayton      Scott"/>
        <s v="Simon Dick"/>
        <s v="Gordon Robby"/>
        <s v="Ongais Danny"/>
        <s v="Hartz Harry"/>
        <s v="Goodyear     Scott"/>
        <s v="Sachs Eddie"/>
        <s v="Cogan Kevin"/>
        <s v="Leonard Joe"/>
        <s v="Boyd Johnny"/>
        <s v="Vukovich, Jr.   Bill"/>
        <s v="Thomson Johnny"/>
        <s v="Nalon Duke"/>
        <s v="Krisiloff Steve"/>
        <s v="Gurney Dan"/>
        <s v="Meira Vitor"/>
        <s v="Patrick Danica"/>
        <s v="Hearne Eddie"/>
        <s v="Fabi Teo"/>
        <s v="Veith Bob"/>
        <s v="Kenyon Mel"/>
        <s v="Branson Don"/>
        <s v="McCluskey  Roger"/>
        <s v="Munoz Carlos"/>
        <s v="Salazar Eliseo"/>
        <s v="Crawford Jim"/>
        <s v="Tracy Paul"/>
      </sharedItems>
    </cacheField>
    <cacheField name="Starts" numFmtId="0">
      <sharedItems containsSemiMixedTypes="0" containsString="0" containsNumber="1" containsInteger="1" minValue="4" maxValue="22"/>
    </cacheField>
    <cacheField name="Poles" numFmtId="0">
      <sharedItems containsSemiMixedTypes="0" containsString="0" containsNumber="1" containsInteger="1" minValue="0" maxValue="4"/>
    </cacheField>
    <cacheField name="Front Rows*" numFmtId="0">
      <sharedItems containsSemiMixedTypes="0" containsString="0" containsNumber="1" containsInteger="1" minValue="0" maxValue="7"/>
    </cacheField>
    <cacheField name="Laps Led" numFmtId="0">
      <sharedItems containsSemiMixedTypes="0" containsString="0" containsNumber="1" containsInteger="1" minValue="0" maxValue="431"/>
    </cacheField>
    <cacheField name="Top 5" numFmtId="0">
      <sharedItems containsSemiMixedTypes="0" containsString="0" containsNumber="1" containsInteger="1" minValue="0" maxValue="9"/>
    </cacheField>
    <cacheField name="Top 10**" numFmtId="0">
      <sharedItems containsSemiMixedTypes="0" containsString="0" containsNumber="1" containsInteger="1" minValue="1" maxValue="9"/>
    </cacheField>
    <cacheField name="Rank" numFmtId="43">
      <sharedItems containsSemiMixedTypes="0" containsString="0" containsNumber="1" minValue="17" maxValue="102.875"/>
    </cacheField>
    <cacheField name="StartsW" numFmtId="0">
      <sharedItems containsSemiMixedTypes="0" containsString="0" containsNumber="1" containsInteger="1" minValue="8" maxValue="44"/>
    </cacheField>
    <cacheField name="PolesW" numFmtId="0">
      <sharedItems containsSemiMixedTypes="0" containsString="0" containsNumber="1" containsInteger="1" minValue="0" maxValue="8"/>
    </cacheField>
    <cacheField name="Front Rows Net" numFmtId="0">
      <sharedItems containsSemiMixedTypes="0" containsString="0" containsNumber="1" containsInteger="1" minValue="0" maxValue="5"/>
    </cacheField>
    <cacheField name="Laps Led per Start" numFmtId="164">
      <sharedItems containsSemiMixedTypes="0" containsString="0" containsNumber="1" minValue="0" maxValue="72.400000000000006"/>
    </cacheField>
    <cacheField name="Top 5W" numFmtId="0">
      <sharedItems containsSemiMixedTypes="0" containsString="0" containsNumber="1" containsInteger="1" minValue="0" maxValue="18"/>
    </cacheField>
    <cacheField name="Top 10 Net" numFmtId="0">
      <sharedItems containsSemiMixedTypes="0" containsString="0" containsNumber="1" containsInteger="1" minValue="0" maxValue="5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50">
  <r>
    <s v="Andretti"/>
    <s v="Michael"/>
    <x v="0"/>
    <n v="16"/>
    <n v="0"/>
    <n v="3"/>
    <n v="431"/>
    <n v="5"/>
    <n v="9"/>
    <n v="102.875"/>
    <n v="32"/>
    <n v="0"/>
    <n v="3"/>
    <n v="53.875"/>
    <n v="10"/>
    <n v="4"/>
  </r>
  <r>
    <s v="Mays"/>
    <s v="Rex"/>
    <x v="1"/>
    <n v="12"/>
    <n v="4"/>
    <n v="7"/>
    <n v="266"/>
    <n v="2"/>
    <n v="3"/>
    <n v="84.333333333333343"/>
    <n v="24"/>
    <n v="8"/>
    <n v="3"/>
    <n v="44.333333333333336"/>
    <n v="4"/>
    <n v="1"/>
  </r>
  <r>
    <s v="Bettenhausen Gary"/>
    <m/>
    <x v="2"/>
    <n v="21"/>
    <n v="0"/>
    <n v="0"/>
    <n v="138"/>
    <n v="3"/>
    <n v="4"/>
    <n v="62.142857142857139"/>
    <n v="42"/>
    <n v="0"/>
    <n v="0"/>
    <n v="13.142857142857142"/>
    <n v="6"/>
    <n v="1"/>
  </r>
  <r>
    <s v="Ruby"/>
    <s v="Lloyd"/>
    <x v="3"/>
    <n v="18"/>
    <n v="0"/>
    <n v="0"/>
    <n v="136"/>
    <n v="2"/>
    <n v="7"/>
    <n v="60.111111111111114"/>
    <n v="36"/>
    <n v="0"/>
    <n v="0"/>
    <n v="15.111111111111111"/>
    <n v="4"/>
    <n v="5"/>
  </r>
  <r>
    <s v="Snyder"/>
    <s v="Jimmy"/>
    <x v="4"/>
    <n v="5"/>
    <n v="1"/>
    <n v="1"/>
    <n v="181"/>
    <n v="1"/>
    <n v="1"/>
    <n v="86.4"/>
    <n v="10"/>
    <n v="2"/>
    <n v="0"/>
    <n v="72.400000000000006"/>
    <n v="2"/>
    <n v="0"/>
  </r>
  <r>
    <s v="Horn"/>
    <s v="Ted"/>
    <x v="5"/>
    <n v="10"/>
    <n v="1"/>
    <n v="1"/>
    <n v="94"/>
    <n v="9"/>
    <n v="9"/>
    <n v="58.8"/>
    <n v="20"/>
    <n v="2"/>
    <n v="0"/>
    <n v="18.8"/>
    <n v="18"/>
    <n v="0"/>
  </r>
  <r>
    <s v="Andretti"/>
    <s v="Marco"/>
    <x v="6"/>
    <n v="11"/>
    <n v="0"/>
    <n v="1"/>
    <n v="141"/>
    <n v="5"/>
    <n v="7"/>
    <n v="60.63636363636364"/>
    <n v="22"/>
    <n v="0"/>
    <n v="1"/>
    <n v="25.636363636363637"/>
    <n v="10"/>
    <n v="2"/>
  </r>
  <r>
    <s v="Snider"/>
    <s v="George"/>
    <x v="7"/>
    <n v="22"/>
    <n v="0"/>
    <n v="1"/>
    <n v="3"/>
    <n v="0"/>
    <n v="2"/>
    <n v="47.272727272727273"/>
    <n v="44"/>
    <n v="0"/>
    <n v="1"/>
    <n v="0.27272727272727271"/>
    <n v="0"/>
    <n v="2"/>
  </r>
  <r>
    <s v="Guerrero"/>
    <s v="Roberto"/>
    <x v="8"/>
    <n v="15"/>
    <n v="1"/>
    <n v="1"/>
    <n v="56"/>
    <n v="5"/>
    <n v="5"/>
    <n v="49.466666666666669"/>
    <n v="30"/>
    <n v="2"/>
    <n v="0"/>
    <n v="7.4666666666666668"/>
    <n v="10"/>
    <n v="0"/>
  </r>
  <r>
    <s v="Carter"/>
    <s v="Pancho"/>
    <x v="9"/>
    <n v="17"/>
    <n v="1"/>
    <n v="1"/>
    <n v="8"/>
    <n v="3"/>
    <n v="6"/>
    <n v="45.941176470588232"/>
    <n v="34"/>
    <n v="2"/>
    <n v="0"/>
    <n v="0.94117647058823528"/>
    <n v="6"/>
    <n v="3"/>
  </r>
  <r>
    <s v="Hepburn"/>
    <s v="Ralph"/>
    <x v="10"/>
    <n v="15"/>
    <n v="0"/>
    <n v="1"/>
    <n v="68"/>
    <n v="4"/>
    <n v="5"/>
    <n v="49.066666666666663"/>
    <n v="30"/>
    <n v="0"/>
    <n v="1"/>
    <n v="9.0666666666666664"/>
    <n v="8"/>
    <n v="1"/>
  </r>
  <r>
    <s v="Dallenbach Wally"/>
    <m/>
    <x v="11"/>
    <n v="13"/>
    <n v="0"/>
    <n v="1"/>
    <n v="108"/>
    <n v="3"/>
    <n v="4"/>
    <n v="50.615384615384613"/>
    <n v="26"/>
    <n v="0"/>
    <n v="1"/>
    <n v="16.615384615384617"/>
    <n v="6"/>
    <n v="1"/>
  </r>
  <r>
    <s v="Stewart"/>
    <s v="Tony"/>
    <x v="12"/>
    <n v="5"/>
    <n v="1"/>
    <n v="2"/>
    <n v="122"/>
    <n v="1"/>
    <n v="3"/>
    <n v="65.8"/>
    <n v="10"/>
    <n v="2"/>
    <n v="1"/>
    <n v="48.8"/>
    <n v="2"/>
    <n v="2"/>
  </r>
  <r>
    <s v="Snowberger   Russ"/>
    <m/>
    <x v="13"/>
    <n v="15"/>
    <n v="1"/>
    <n v="2"/>
    <n v="13"/>
    <n v="2"/>
    <n v="5"/>
    <n v="41.733333333333334"/>
    <n v="30"/>
    <n v="2"/>
    <n v="1"/>
    <n v="1.7333333333333334"/>
    <n v="4"/>
    <n v="3"/>
  </r>
  <r>
    <s v="Carpenter   Ed"/>
    <s v="Ed"/>
    <x v="14"/>
    <n v="13"/>
    <n v="2"/>
    <n v="2"/>
    <n v="69"/>
    <n v="1"/>
    <n v="3"/>
    <n v="44.615384615384613"/>
    <n v="26"/>
    <n v="4"/>
    <n v="0"/>
    <n v="10.615384615384615"/>
    <n v="2"/>
    <n v="2"/>
  </r>
  <r>
    <s v="Sheckter"/>
    <s v="Tomas"/>
    <x v="15"/>
    <n v="10"/>
    <n v="0"/>
    <n v="0"/>
    <n v="153"/>
    <n v="1"/>
    <n v="3"/>
    <n v="54.6"/>
    <n v="20"/>
    <n v="0"/>
    <n v="0"/>
    <n v="30.6"/>
    <n v="2"/>
    <n v="2"/>
  </r>
  <r>
    <s v="McElreath   Juim"/>
    <s v="Jim"/>
    <x v="16"/>
    <n v="15"/>
    <n v="0"/>
    <n v="0"/>
    <n v="0"/>
    <n v="3"/>
    <n v="6"/>
    <n v="39"/>
    <n v="30"/>
    <n v="0"/>
    <n v="0"/>
    <n v="0"/>
    <n v="6"/>
    <n v="3"/>
  </r>
  <r>
    <s v="Bettenhausen Tony"/>
    <m/>
    <x v="17"/>
    <n v="14"/>
    <n v="0"/>
    <n v="1"/>
    <n v="24"/>
    <n v="3"/>
    <n v="5"/>
    <n v="40.428571428571431"/>
    <n v="28"/>
    <n v="0"/>
    <n v="1"/>
    <n v="3.4285714285714284"/>
    <n v="6"/>
    <n v="2"/>
  </r>
  <r>
    <s v="McGrath"/>
    <s v="Jack"/>
    <x v="18"/>
    <n v="8"/>
    <n v="1"/>
    <n v="6"/>
    <n v="70"/>
    <n v="3"/>
    <n v="3"/>
    <n v="46.5"/>
    <n v="16"/>
    <n v="2"/>
    <n v="5"/>
    <n v="17.5"/>
    <n v="6"/>
    <n v="0"/>
  </r>
  <r>
    <s v="Russo"/>
    <s v="Paul"/>
    <x v="19"/>
    <n v="14"/>
    <n v="0"/>
    <n v="0"/>
    <n v="35"/>
    <n v="1"/>
    <n v="6"/>
    <n v="40"/>
    <n v="28"/>
    <n v="0"/>
    <n v="0"/>
    <n v="5"/>
    <n v="2"/>
    <n v="5"/>
  </r>
  <r>
    <s v="Boesel "/>
    <s v="Raul"/>
    <x v="20"/>
    <n v="13"/>
    <n v="0"/>
    <n v="3"/>
    <n v="21"/>
    <n v="2"/>
    <n v="4"/>
    <n v="38.230769230769234"/>
    <n v="26"/>
    <n v="0"/>
    <n v="3"/>
    <n v="3.2307692307692308"/>
    <n v="4"/>
    <n v="2"/>
  </r>
  <r>
    <s v="Mosley"/>
    <s v="Mike"/>
    <x v="21"/>
    <n v="15"/>
    <n v="0"/>
    <n v="2"/>
    <n v="4"/>
    <n v="1"/>
    <n v="3"/>
    <n v="36.533333333333331"/>
    <n v="30"/>
    <n v="0"/>
    <n v="2"/>
    <n v="0.53333333333333333"/>
    <n v="2"/>
    <n v="2"/>
  </r>
  <r>
    <s v="Power"/>
    <s v="Will"/>
    <x v="22"/>
    <n v="9"/>
    <n v="0"/>
    <n v="3"/>
    <n v="74"/>
    <n v="2"/>
    <n v="5"/>
    <n v="44.444444444444443"/>
    <n v="18"/>
    <n v="0"/>
    <n v="3"/>
    <n v="16.444444444444443"/>
    <n v="4"/>
    <n v="3"/>
  </r>
  <r>
    <s v="Brayton      Scott"/>
    <m/>
    <x v="23"/>
    <n v="14"/>
    <n v="1"/>
    <n v="3"/>
    <n v="1"/>
    <n v="0"/>
    <n v="4"/>
    <n v="36.142857142857146"/>
    <n v="28"/>
    <n v="2"/>
    <n v="2"/>
    <n v="0.14285714285714285"/>
    <n v="0"/>
    <n v="4"/>
  </r>
  <r>
    <s v="Simon"/>
    <s v="Dick"/>
    <x v="24"/>
    <n v="17"/>
    <n v="0"/>
    <n v="0"/>
    <n v="0"/>
    <n v="0"/>
    <n v="2"/>
    <n v="36"/>
    <n v="34"/>
    <n v="0"/>
    <n v="0"/>
    <n v="0"/>
    <n v="0"/>
    <n v="2"/>
  </r>
  <r>
    <s v="Gordon"/>
    <s v="Robby"/>
    <x v="25"/>
    <n v="10"/>
    <n v="0"/>
    <n v="2"/>
    <n v="53"/>
    <n v="3"/>
    <n v="5"/>
    <n v="40.6"/>
    <n v="20"/>
    <n v="0"/>
    <n v="2"/>
    <n v="10.6"/>
    <n v="6"/>
    <n v="2"/>
  </r>
  <r>
    <s v="Ongais"/>
    <s v="Danny"/>
    <x v="26"/>
    <n v="11"/>
    <n v="0"/>
    <n v="1"/>
    <n v="79"/>
    <n v="1"/>
    <n v="4"/>
    <n v="42.36363636363636"/>
    <n v="22"/>
    <n v="0"/>
    <n v="1"/>
    <n v="14.363636363636363"/>
    <n v="2"/>
    <n v="3"/>
  </r>
  <r>
    <s v="Hartz"/>
    <s v="Harry"/>
    <x v="27"/>
    <n v="6"/>
    <n v="0"/>
    <n v="3"/>
    <n v="57"/>
    <n v="5"/>
    <n v="5"/>
    <n v="44"/>
    <n v="12"/>
    <n v="0"/>
    <n v="3"/>
    <n v="19"/>
    <n v="10"/>
    <n v="0"/>
  </r>
  <r>
    <s v="Goodyear     Scott"/>
    <m/>
    <x v="28"/>
    <n v="11"/>
    <n v="0"/>
    <n v="1"/>
    <n v="49"/>
    <n v="2"/>
    <n v="5"/>
    <n v="38.909090909090907"/>
    <n v="22"/>
    <n v="0"/>
    <n v="1"/>
    <n v="8.9090909090909083"/>
    <n v="4"/>
    <n v="3"/>
  </r>
  <r>
    <s v="Sachs"/>
    <s v="Eddie"/>
    <x v="29"/>
    <n v="8"/>
    <n v="2"/>
    <n v="4"/>
    <n v="66"/>
    <n v="2"/>
    <n v="2"/>
    <n v="42.5"/>
    <n v="16"/>
    <n v="4"/>
    <n v="2"/>
    <n v="16.5"/>
    <n v="4"/>
    <n v="0"/>
  </r>
  <r>
    <s v="Cogan"/>
    <s v="Kevin"/>
    <x v="30"/>
    <n v="12"/>
    <n v="0"/>
    <n v="1"/>
    <n v="17"/>
    <n v="3"/>
    <n v="4"/>
    <n v="34.833333333333329"/>
    <n v="24"/>
    <n v="0"/>
    <n v="1"/>
    <n v="2.8333333333333335"/>
    <n v="6"/>
    <n v="1"/>
  </r>
  <r>
    <s v="Leonard"/>
    <s v="Joe"/>
    <x v="31"/>
    <n v="9"/>
    <n v="1"/>
    <n v="1"/>
    <n v="62"/>
    <n v="2"/>
    <n v="4"/>
    <n v="39.777777777777779"/>
    <n v="18"/>
    <n v="2"/>
    <n v="0"/>
    <n v="13.777777777777779"/>
    <n v="4"/>
    <n v="2"/>
  </r>
  <r>
    <s v="Boyd"/>
    <s v="Johnny"/>
    <x v="32"/>
    <n v="12"/>
    <n v="0"/>
    <n v="0"/>
    <n v="18"/>
    <n v="2"/>
    <n v="5"/>
    <n v="34"/>
    <n v="24"/>
    <n v="0"/>
    <n v="0"/>
    <n v="3"/>
    <n v="4"/>
    <n v="3"/>
  </r>
  <r>
    <s v="Vukovich, Jr.   Bill"/>
    <m/>
    <x v="33"/>
    <n v="12"/>
    <n v="0"/>
    <n v="0"/>
    <n v="1"/>
    <n v="3"/>
    <n v="4"/>
    <n v="31.166666666666668"/>
    <n v="24"/>
    <n v="0"/>
    <n v="0"/>
    <n v="0.16666666666666666"/>
    <n v="6"/>
    <n v="1"/>
  </r>
  <r>
    <s v="Thomson"/>
    <s v="Johnny"/>
    <x v="34"/>
    <n v="8"/>
    <n v="1"/>
    <n v="1"/>
    <n v="55"/>
    <n v="3"/>
    <n v="3"/>
    <n v="37.75"/>
    <n v="16"/>
    <n v="2"/>
    <n v="0"/>
    <n v="13.75"/>
    <n v="6"/>
    <n v="0"/>
  </r>
  <r>
    <s v="Nalon"/>
    <s v="Duke"/>
    <x v="35"/>
    <n v="10"/>
    <n v="2"/>
    <n v="2"/>
    <n v="32"/>
    <n v="1"/>
    <n v="2"/>
    <n v="33.4"/>
    <n v="20"/>
    <n v="4"/>
    <n v="0"/>
    <n v="6.4"/>
    <n v="2"/>
    <n v="1"/>
  </r>
  <r>
    <s v="Krisiloff"/>
    <s v="Steve"/>
    <x v="36"/>
    <n v="11"/>
    <n v="0"/>
    <n v="0"/>
    <n v="5"/>
    <n v="1"/>
    <n v="4"/>
    <n v="27.90909090909091"/>
    <n v="22"/>
    <n v="0"/>
    <n v="0"/>
    <n v="0.90909090909090906"/>
    <n v="2"/>
    <n v="3"/>
  </r>
  <r>
    <s v="Gurney"/>
    <s v="Dan"/>
    <x v="37"/>
    <n v="9"/>
    <n v="0"/>
    <n v="2"/>
    <n v="2"/>
    <n v="3"/>
    <n v="4"/>
    <n v="27.444444444444443"/>
    <n v="18"/>
    <n v="0"/>
    <n v="2"/>
    <n v="0.44444444444444442"/>
    <n v="6"/>
    <n v="1"/>
  </r>
  <r>
    <s v="Meira"/>
    <s v="Vitor"/>
    <x v="38"/>
    <n v="9"/>
    <n v="0"/>
    <n v="0"/>
    <n v="18"/>
    <n v="2"/>
    <n v="5"/>
    <n v="29"/>
    <n v="18"/>
    <n v="0"/>
    <n v="0"/>
    <n v="4"/>
    <n v="4"/>
    <n v="3"/>
  </r>
  <r>
    <s v="Patrick"/>
    <s v="Danica"/>
    <x v="39"/>
    <n v="7"/>
    <n v="0"/>
    <n v="0"/>
    <n v="29"/>
    <n v="2"/>
    <n v="6"/>
    <n v="30.285714285714285"/>
    <n v="14"/>
    <n v="0"/>
    <n v="0"/>
    <n v="8.2857142857142865"/>
    <n v="4"/>
    <n v="4"/>
  </r>
  <r>
    <s v="Hearne"/>
    <s v="Eddie"/>
    <x v="40"/>
    <n v="9"/>
    <n v="0"/>
    <n v="0"/>
    <n v="0"/>
    <n v="3"/>
    <n v="5"/>
    <n v="26"/>
    <n v="18"/>
    <n v="0"/>
    <n v="0"/>
    <n v="0"/>
    <n v="6"/>
    <n v="2"/>
  </r>
  <r>
    <s v="Fabi"/>
    <s v="Teo"/>
    <x v="41"/>
    <n v="8"/>
    <n v="1"/>
    <n v="1"/>
    <n v="37"/>
    <n v="0"/>
    <n v="3"/>
    <n v="30.25"/>
    <n v="16"/>
    <n v="2"/>
    <n v="0"/>
    <n v="9.25"/>
    <n v="0"/>
    <n v="3"/>
  </r>
  <r>
    <s v="Veith"/>
    <s v="Bob"/>
    <x v="42"/>
    <n v="11"/>
    <n v="0"/>
    <n v="0"/>
    <n v="0"/>
    <n v="0"/>
    <n v="3"/>
    <n v="25"/>
    <n v="22"/>
    <n v="0"/>
    <n v="0"/>
    <n v="0"/>
    <n v="0"/>
    <n v="3"/>
  </r>
  <r>
    <s v="Kenyon"/>
    <s v="Mel"/>
    <x v="43"/>
    <n v="8"/>
    <n v="0"/>
    <n v="0"/>
    <n v="0"/>
    <n v="4"/>
    <n v="4"/>
    <n v="24"/>
    <n v="16"/>
    <n v="0"/>
    <n v="0"/>
    <n v="0"/>
    <n v="8"/>
    <n v="0"/>
  </r>
  <r>
    <s v="Branson"/>
    <s v="Don"/>
    <x v="44"/>
    <n v="8"/>
    <n v="0"/>
    <n v="2"/>
    <n v="0"/>
    <n v="2"/>
    <n v="3"/>
    <n v="23"/>
    <n v="16"/>
    <n v="0"/>
    <n v="2"/>
    <n v="0"/>
    <n v="4"/>
    <n v="1"/>
  </r>
  <r>
    <s v="McCluskey  Roger"/>
    <m/>
    <x v="45"/>
    <n v="8"/>
    <n v="0"/>
    <n v="0"/>
    <n v="7"/>
    <n v="2"/>
    <n v="4"/>
    <n v="23.75"/>
    <n v="16"/>
    <n v="0"/>
    <n v="0"/>
    <n v="1.75"/>
    <n v="4"/>
    <n v="2"/>
  </r>
  <r>
    <s v="Munoz"/>
    <s v="Carlos"/>
    <x v="46"/>
    <n v="4"/>
    <n v="0"/>
    <n v="1"/>
    <n v="25"/>
    <n v="3"/>
    <n v="3"/>
    <n v="27.5"/>
    <n v="8"/>
    <n v="0"/>
    <n v="1"/>
    <n v="12.5"/>
    <n v="6"/>
    <n v="0"/>
  </r>
  <r>
    <s v="Salazar"/>
    <s v="Eliseo"/>
    <x v="47"/>
    <n v="6"/>
    <n v="0"/>
    <n v="2"/>
    <n v="0"/>
    <n v="2"/>
    <n v="4"/>
    <n v="20"/>
    <n v="12"/>
    <n v="0"/>
    <n v="2"/>
    <n v="0"/>
    <n v="4"/>
    <n v="2"/>
  </r>
  <r>
    <s v="Crawford"/>
    <s v="Jim"/>
    <x v="48"/>
    <n v="8"/>
    <n v="0"/>
    <n v="0"/>
    <n v="8"/>
    <n v="0"/>
    <n v="1"/>
    <n v="19"/>
    <n v="16"/>
    <n v="0"/>
    <n v="0"/>
    <n v="2"/>
    <n v="0"/>
    <n v="1"/>
  </r>
  <r>
    <s v="Tracy"/>
    <s v="Paul"/>
    <x v="49"/>
    <n v="7"/>
    <n v="0"/>
    <n v="0"/>
    <n v="0"/>
    <n v="1"/>
    <n v="2"/>
    <n v="17"/>
    <n v="14"/>
    <n v="0"/>
    <n v="0"/>
    <n v="0"/>
    <n v="2"/>
    <n v="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2" cacheId="0" applyNumberFormats="0" applyBorderFormats="0" applyFontFormats="0" applyPatternFormats="0" applyAlignmentFormats="0" applyWidthHeightFormats="1" dataCaption="Values" updatedVersion="6" minRefreshableVersion="3" useAutoFormatting="1" rowGrandTotals="0" itemPrintTitles="1" createdVersion="6" indent="0" compact="0" compactData="0" multipleFieldFilters="0">
  <location ref="B7:D57" firstHeaderRow="0" firstDataRow="1" firstDataCol="1"/>
  <pivotFields count="16">
    <pivotField compact="0" outline="0" showAll="0"/>
    <pivotField compact="0" outline="0" showAll="0"/>
    <pivotField axis="axisRow" compact="0" outline="0" showAll="0" sortType="descending" defaultSubtotal="0">
      <items count="50">
        <item x="6"/>
        <item x="0"/>
        <item x="2"/>
        <item x="17"/>
        <item x="20"/>
        <item x="32"/>
        <item x="44"/>
        <item x="23"/>
        <item x="14"/>
        <item x="9"/>
        <item x="30"/>
        <item x="48"/>
        <item x="11"/>
        <item x="41"/>
        <item x="28"/>
        <item x="25"/>
        <item x="8"/>
        <item x="37"/>
        <item x="27"/>
        <item x="40"/>
        <item x="10"/>
        <item x="5"/>
        <item x="43"/>
        <item x="36"/>
        <item x="31"/>
        <item x="1"/>
        <item x="45"/>
        <item x="16"/>
        <item x="18"/>
        <item x="38"/>
        <item x="21"/>
        <item x="46"/>
        <item x="35"/>
        <item x="26"/>
        <item x="39"/>
        <item x="22"/>
        <item x="3"/>
        <item x="19"/>
        <item x="29"/>
        <item x="47"/>
        <item x="15"/>
        <item x="24"/>
        <item x="7"/>
        <item x="13"/>
        <item x="4"/>
        <item x="12"/>
        <item x="34"/>
        <item x="49"/>
        <item x="42"/>
        <item x="33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dataField="1" compact="0" numFmtId="43" outline="0" showAll="0" sortType="descending"/>
    <pivotField compact="0" outline="0" showAll="0"/>
    <pivotField compact="0" outline="0" showAll="0"/>
    <pivotField compact="0" outline="0" showAll="0"/>
    <pivotField compact="0" numFmtId="164" outline="0" showAll="0"/>
    <pivotField compact="0" outline="0" showAll="0"/>
    <pivotField compact="0" outline="0" showAll="0"/>
  </pivotFields>
  <rowFields count="1">
    <field x="2"/>
  </rowFields>
  <rowItems count="50">
    <i>
      <x v="1"/>
    </i>
    <i>
      <x v="44"/>
    </i>
    <i>
      <x v="25"/>
    </i>
    <i>
      <x v="45"/>
    </i>
    <i>
      <x v="2"/>
    </i>
    <i>
      <x/>
    </i>
    <i>
      <x v="36"/>
    </i>
    <i>
      <x v="21"/>
    </i>
    <i>
      <x v="40"/>
    </i>
    <i>
      <x v="12"/>
    </i>
    <i>
      <x v="16"/>
    </i>
    <i>
      <x v="20"/>
    </i>
    <i>
      <x v="42"/>
    </i>
    <i>
      <x v="28"/>
    </i>
    <i>
      <x v="9"/>
    </i>
    <i>
      <x v="8"/>
    </i>
    <i>
      <x v="35"/>
    </i>
    <i>
      <x v="18"/>
    </i>
    <i>
      <x v="38"/>
    </i>
    <i>
      <x v="33"/>
    </i>
    <i>
      <x v="43"/>
    </i>
    <i>
      <x v="15"/>
    </i>
    <i>
      <x v="3"/>
    </i>
    <i>
      <x v="37"/>
    </i>
    <i>
      <x v="24"/>
    </i>
    <i>
      <x v="27"/>
    </i>
    <i>
      <x v="14"/>
    </i>
    <i>
      <x v="4"/>
    </i>
    <i>
      <x v="46"/>
    </i>
    <i>
      <x v="30"/>
    </i>
    <i>
      <x v="7"/>
    </i>
    <i>
      <x v="41"/>
    </i>
    <i>
      <x v="10"/>
    </i>
    <i>
      <x v="5"/>
    </i>
    <i>
      <x v="32"/>
    </i>
    <i>
      <x v="49"/>
    </i>
    <i>
      <x v="34"/>
    </i>
    <i>
      <x v="13"/>
    </i>
    <i>
      <x v="29"/>
    </i>
    <i>
      <x v="23"/>
    </i>
    <i>
      <x v="31"/>
    </i>
    <i>
      <x v="17"/>
    </i>
    <i>
      <x v="19"/>
    </i>
    <i>
      <x v="48"/>
    </i>
    <i>
      <x v="22"/>
    </i>
    <i>
      <x v="26"/>
    </i>
    <i>
      <x v="6"/>
    </i>
    <i>
      <x v="39"/>
    </i>
    <i>
      <x v="11"/>
    </i>
    <i>
      <x v="47"/>
    </i>
  </rowItems>
  <colFields count="1">
    <field x="-2"/>
  </colFields>
  <colItems count="2">
    <i>
      <x/>
    </i>
    <i i="1">
      <x v="1"/>
    </i>
  </colItems>
  <dataFields count="2">
    <dataField name="Score" fld="9" baseField="2" baseItem="1" numFmtId="2"/>
    <dataField name="Rank Order" fld="9" baseField="2" baseItem="1">
      <extLst>
        <ext xmlns:x14="http://schemas.microsoft.com/office/spreadsheetml/2009/9/main" uri="{E15A36E0-9728-4e99-A89B-3F7291B0FE68}">
          <x14:dataField pivotShowAs="rankDescending"/>
        </ext>
      </extLst>
    </dataField>
  </dataFields>
  <formats count="4">
    <format dxfId="5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  <format dxfId="4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  <format dxfId="3">
      <pivotArea field="2" type="button" dataOnly="0" labelOnly="1" outline="0" axis="axisRow" fieldPosition="0"/>
    </format>
    <format dxfId="2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</formats>
  <pivotTableStyleInfo name="PivotStyleLight22" showRowHeaders="1" showColHeaders="1" showRowStripes="1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ables/table1.xml><?xml version="1.0" encoding="utf-8"?>
<table xmlns="http://schemas.openxmlformats.org/spreadsheetml/2006/main" id="1" name="Table1" displayName="Table1" ref="F7:U57" totalsRowShown="0">
  <autoFilter ref="F7:U57"/>
  <sortState ref="F4:U53">
    <sortCondition descending="1" ref="O3:O53"/>
  </sortState>
  <tableColumns count="16">
    <tableColumn id="1" name="1"/>
    <tableColumn id="2" name="2"/>
    <tableColumn id="3" name="Driver"/>
    <tableColumn id="4" name="Starts"/>
    <tableColumn id="5" name="Poles"/>
    <tableColumn id="6" name="Front Rows*"/>
    <tableColumn id="7" name="Laps Led"/>
    <tableColumn id="8" name="Top 5"/>
    <tableColumn id="9" name="Top 10**"/>
    <tableColumn id="10" name="Rank" dataDxfId="1" dataCellStyle="Comma">
      <calculatedColumnFormula>SUM(P8:U8)</calculatedColumnFormula>
    </tableColumn>
    <tableColumn id="11" name="StartsW">
      <calculatedColumnFormula>I$6*I8</calculatedColumnFormula>
    </tableColumn>
    <tableColumn id="12" name="PolesW">
      <calculatedColumnFormula>J$6*J8</calculatedColumnFormula>
    </tableColumn>
    <tableColumn id="13" name="Front Rows Net">
      <calculatedColumnFormula>K$6*(K8-J8)</calculatedColumnFormula>
    </tableColumn>
    <tableColumn id="14" name="Laps Led per Start" dataDxfId="0" dataCellStyle="Comma">
      <calculatedColumnFormula>L$6*(L8/I8)</calculatedColumnFormula>
    </tableColumn>
    <tableColumn id="15" name="Top 5W">
      <calculatedColumnFormula>M$6*M8</calculatedColumnFormula>
    </tableColumn>
    <tableColumn id="16" name="Top 10 Net">
      <calculatedColumnFormula>N$6*(N8-M8)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U57"/>
  <sheetViews>
    <sheetView tabSelected="1" topLeftCell="J1" workbookViewId="0">
      <selection activeCell="Q22" sqref="Q22"/>
    </sheetView>
  </sheetViews>
  <sheetFormatPr defaultRowHeight="15" outlineLevelCol="1" x14ac:dyDescent="0.25"/>
  <cols>
    <col min="2" max="2" width="19.140625" customWidth="1"/>
    <col min="3" max="3" width="6.5703125" customWidth="1"/>
    <col min="4" max="4" width="10.85546875" customWidth="1"/>
    <col min="6" max="6" width="18.42578125" hidden="1" customWidth="1" outlineLevel="1"/>
    <col min="7" max="7" width="8.140625" hidden="1" customWidth="1" outlineLevel="1"/>
    <col min="8" max="8" width="18.42578125" bestFit="1" customWidth="1" collapsed="1"/>
    <col min="9" max="10" width="12.140625" customWidth="1"/>
    <col min="11" max="11" width="14" customWidth="1"/>
    <col min="12" max="13" width="12.140625" customWidth="1"/>
    <col min="14" max="14" width="11" bestFit="1" customWidth="1"/>
    <col min="15" max="15" width="8" bestFit="1" customWidth="1"/>
    <col min="16" max="16" width="10.28515625" bestFit="1" customWidth="1"/>
    <col min="17" max="17" width="10.140625" bestFit="1" customWidth="1"/>
    <col min="18" max="18" width="17" bestFit="1" customWidth="1"/>
    <col min="19" max="19" width="18.85546875" bestFit="1" customWidth="1"/>
    <col min="20" max="20" width="10" bestFit="1" customWidth="1"/>
    <col min="21" max="21" width="12.7109375" bestFit="1" customWidth="1"/>
  </cols>
  <sheetData>
    <row r="3" spans="2:21" ht="45" customHeight="1" x14ac:dyDescent="0.25">
      <c r="B3" s="10" t="s">
        <v>149</v>
      </c>
      <c r="C3" s="10"/>
      <c r="D3" s="10"/>
    </row>
    <row r="4" spans="2:21" ht="21.75" customHeight="1" thickBot="1" x14ac:dyDescent="0.3">
      <c r="B4" s="9"/>
      <c r="C4" s="9"/>
      <c r="D4" s="9"/>
    </row>
    <row r="5" spans="2:21" ht="15.75" thickBot="1" x14ac:dyDescent="0.3">
      <c r="B5" s="11" t="s">
        <v>148</v>
      </c>
      <c r="C5" s="12"/>
      <c r="D5" s="13"/>
    </row>
    <row r="6" spans="2:21" x14ac:dyDescent="0.25">
      <c r="H6" s="3" t="s">
        <v>93</v>
      </c>
      <c r="I6" s="4">
        <v>2</v>
      </c>
      <c r="J6" s="4">
        <v>2</v>
      </c>
      <c r="K6" s="4">
        <v>1</v>
      </c>
      <c r="L6" s="4">
        <v>2</v>
      </c>
      <c r="M6" s="4">
        <v>2</v>
      </c>
      <c r="N6" s="4">
        <v>1</v>
      </c>
    </row>
    <row r="7" spans="2:21" x14ac:dyDescent="0.25">
      <c r="B7" s="7" t="s">
        <v>0</v>
      </c>
      <c r="C7" s="8" t="s">
        <v>147</v>
      </c>
      <c r="D7" s="8" t="s">
        <v>146</v>
      </c>
      <c r="F7" t="s">
        <v>137</v>
      </c>
      <c r="G7" t="s">
        <v>138</v>
      </c>
      <c r="H7" t="s">
        <v>0</v>
      </c>
      <c r="I7" t="s">
        <v>1</v>
      </c>
      <c r="J7" t="s">
        <v>2</v>
      </c>
      <c r="K7" t="s">
        <v>3</v>
      </c>
      <c r="L7" t="s">
        <v>142</v>
      </c>
      <c r="M7" t="s">
        <v>4</v>
      </c>
      <c r="N7" t="s">
        <v>5</v>
      </c>
      <c r="O7" t="s">
        <v>94</v>
      </c>
      <c r="P7" t="s">
        <v>139</v>
      </c>
      <c r="Q7" t="s">
        <v>140</v>
      </c>
      <c r="R7" t="s">
        <v>144</v>
      </c>
      <c r="S7" t="s">
        <v>143</v>
      </c>
      <c r="T7" t="s">
        <v>141</v>
      </c>
      <c r="U7" t="s">
        <v>145</v>
      </c>
    </row>
    <row r="8" spans="2:21" x14ac:dyDescent="0.25">
      <c r="B8" t="s">
        <v>96</v>
      </c>
      <c r="C8" s="6">
        <v>102.875</v>
      </c>
      <c r="D8" s="5">
        <v>1</v>
      </c>
      <c r="F8" t="s">
        <v>6</v>
      </c>
      <c r="G8" t="s">
        <v>8</v>
      </c>
      <c r="H8" t="s">
        <v>96</v>
      </c>
      <c r="I8">
        <v>16</v>
      </c>
      <c r="J8">
        <v>0</v>
      </c>
      <c r="K8">
        <v>3</v>
      </c>
      <c r="L8">
        <v>431</v>
      </c>
      <c r="M8">
        <v>5</v>
      </c>
      <c r="N8">
        <v>9</v>
      </c>
      <c r="O8" s="1">
        <f t="shared" ref="O8:O39" si="0">SUM(P8:U8)</f>
        <v>102.875</v>
      </c>
      <c r="P8">
        <f t="shared" ref="P8:P39" si="1">I$6*I8</f>
        <v>32</v>
      </c>
      <c r="Q8">
        <f t="shared" ref="Q8:Q39" si="2">J$6*J8</f>
        <v>0</v>
      </c>
      <c r="R8">
        <f t="shared" ref="R8:R39" si="3">K$6*(K8-J8)</f>
        <v>3</v>
      </c>
      <c r="S8" s="2">
        <f t="shared" ref="S8:S39" si="4">L$6*(L8/I8)</f>
        <v>53.875</v>
      </c>
      <c r="T8">
        <f t="shared" ref="T8:T39" si="5">M$6*M8</f>
        <v>10</v>
      </c>
      <c r="U8">
        <f t="shared" ref="U8:U39" si="6">N$6*(N8-M8)</f>
        <v>4</v>
      </c>
    </row>
    <row r="9" spans="2:21" x14ac:dyDescent="0.25">
      <c r="B9" t="s">
        <v>132</v>
      </c>
      <c r="C9" s="6">
        <v>86.4</v>
      </c>
      <c r="D9" s="5">
        <v>2</v>
      </c>
      <c r="F9" t="s">
        <v>45</v>
      </c>
      <c r="G9" t="s">
        <v>46</v>
      </c>
      <c r="H9" t="s">
        <v>115</v>
      </c>
      <c r="I9">
        <v>12</v>
      </c>
      <c r="J9">
        <v>4</v>
      </c>
      <c r="K9">
        <v>7</v>
      </c>
      <c r="L9">
        <v>266</v>
      </c>
      <c r="M9">
        <v>2</v>
      </c>
      <c r="N9">
        <v>3</v>
      </c>
      <c r="O9" s="1">
        <f t="shared" si="0"/>
        <v>84.333333333333343</v>
      </c>
      <c r="P9">
        <f t="shared" si="1"/>
        <v>24</v>
      </c>
      <c r="Q9">
        <f t="shared" si="2"/>
        <v>8</v>
      </c>
      <c r="R9">
        <f t="shared" si="3"/>
        <v>3</v>
      </c>
      <c r="S9" s="2">
        <f t="shared" si="4"/>
        <v>44.333333333333336</v>
      </c>
      <c r="T9">
        <f t="shared" si="5"/>
        <v>4</v>
      </c>
      <c r="U9">
        <f t="shared" si="6"/>
        <v>1</v>
      </c>
    </row>
    <row r="10" spans="2:21" x14ac:dyDescent="0.25">
      <c r="B10" t="s">
        <v>115</v>
      </c>
      <c r="C10" s="6">
        <v>84.333333333333343</v>
      </c>
      <c r="D10" s="5">
        <v>3</v>
      </c>
      <c r="F10" t="s">
        <v>9</v>
      </c>
      <c r="H10" t="s">
        <v>9</v>
      </c>
      <c r="I10">
        <v>21</v>
      </c>
      <c r="J10">
        <v>0</v>
      </c>
      <c r="K10">
        <v>0</v>
      </c>
      <c r="L10">
        <v>138</v>
      </c>
      <c r="M10">
        <v>3</v>
      </c>
      <c r="N10">
        <v>4</v>
      </c>
      <c r="O10" s="1">
        <f t="shared" si="0"/>
        <v>62.142857142857139</v>
      </c>
      <c r="P10">
        <f t="shared" si="1"/>
        <v>42</v>
      </c>
      <c r="Q10">
        <f t="shared" si="2"/>
        <v>0</v>
      </c>
      <c r="R10">
        <f t="shared" si="3"/>
        <v>0</v>
      </c>
      <c r="S10" s="2">
        <f t="shared" si="4"/>
        <v>13.142857142857142</v>
      </c>
      <c r="T10">
        <f t="shared" si="5"/>
        <v>6</v>
      </c>
      <c r="U10">
        <f t="shared" si="6"/>
        <v>1</v>
      </c>
    </row>
    <row r="11" spans="2:21" x14ac:dyDescent="0.25">
      <c r="B11" t="s">
        <v>133</v>
      </c>
      <c r="C11" s="6">
        <v>65.8</v>
      </c>
      <c r="D11" s="5">
        <v>4</v>
      </c>
      <c r="F11" t="s">
        <v>57</v>
      </c>
      <c r="G11" t="s">
        <v>58</v>
      </c>
      <c r="H11" t="s">
        <v>125</v>
      </c>
      <c r="I11">
        <v>18</v>
      </c>
      <c r="J11">
        <v>0</v>
      </c>
      <c r="K11">
        <v>0</v>
      </c>
      <c r="L11">
        <v>136</v>
      </c>
      <c r="M11">
        <v>2</v>
      </c>
      <c r="N11">
        <v>7</v>
      </c>
      <c r="O11" s="1">
        <f t="shared" si="0"/>
        <v>60.111111111111114</v>
      </c>
      <c r="P11">
        <f t="shared" si="1"/>
        <v>36</v>
      </c>
      <c r="Q11">
        <f t="shared" si="2"/>
        <v>0</v>
      </c>
      <c r="R11">
        <f t="shared" si="3"/>
        <v>0</v>
      </c>
      <c r="S11" s="2">
        <f t="shared" si="4"/>
        <v>15.111111111111111</v>
      </c>
      <c r="T11">
        <f t="shared" si="5"/>
        <v>4</v>
      </c>
      <c r="U11">
        <f t="shared" si="6"/>
        <v>5</v>
      </c>
    </row>
    <row r="12" spans="2:21" x14ac:dyDescent="0.25">
      <c r="B12" t="s">
        <v>9</v>
      </c>
      <c r="C12" s="6">
        <v>62.142857142857139</v>
      </c>
      <c r="D12" s="5">
        <v>5</v>
      </c>
      <c r="F12" t="s">
        <v>91</v>
      </c>
      <c r="G12" t="s">
        <v>92</v>
      </c>
      <c r="H12" t="s">
        <v>132</v>
      </c>
      <c r="I12">
        <v>5</v>
      </c>
      <c r="J12">
        <v>1</v>
      </c>
      <c r="K12">
        <v>1</v>
      </c>
      <c r="L12">
        <v>181</v>
      </c>
      <c r="M12">
        <v>1</v>
      </c>
      <c r="N12">
        <v>1</v>
      </c>
      <c r="O12" s="1">
        <f t="shared" si="0"/>
        <v>86.4</v>
      </c>
      <c r="P12">
        <f t="shared" si="1"/>
        <v>10</v>
      </c>
      <c r="Q12">
        <f t="shared" si="2"/>
        <v>2</v>
      </c>
      <c r="R12">
        <f t="shared" si="3"/>
        <v>0</v>
      </c>
      <c r="S12" s="2">
        <f t="shared" si="4"/>
        <v>72.400000000000006</v>
      </c>
      <c r="T12">
        <f t="shared" si="5"/>
        <v>2</v>
      </c>
      <c r="U12">
        <f t="shared" si="6"/>
        <v>0</v>
      </c>
    </row>
    <row r="13" spans="2:21" x14ac:dyDescent="0.25">
      <c r="B13" t="s">
        <v>95</v>
      </c>
      <c r="C13" s="6">
        <v>60.63636363636364</v>
      </c>
      <c r="D13" s="5">
        <v>6</v>
      </c>
      <c r="F13" t="s">
        <v>41</v>
      </c>
      <c r="G13" t="s">
        <v>42</v>
      </c>
      <c r="H13" t="s">
        <v>111</v>
      </c>
      <c r="I13">
        <v>10</v>
      </c>
      <c r="J13">
        <v>1</v>
      </c>
      <c r="K13">
        <v>1</v>
      </c>
      <c r="L13">
        <v>94</v>
      </c>
      <c r="M13">
        <v>9</v>
      </c>
      <c r="N13">
        <v>9</v>
      </c>
      <c r="O13" s="1">
        <f t="shared" si="0"/>
        <v>58.8</v>
      </c>
      <c r="P13">
        <f t="shared" si="1"/>
        <v>20</v>
      </c>
      <c r="Q13">
        <f t="shared" si="2"/>
        <v>2</v>
      </c>
      <c r="R13">
        <f t="shared" si="3"/>
        <v>0</v>
      </c>
      <c r="S13" s="2">
        <f t="shared" si="4"/>
        <v>18.8</v>
      </c>
      <c r="T13">
        <f t="shared" si="5"/>
        <v>18</v>
      </c>
      <c r="U13">
        <f t="shared" si="6"/>
        <v>0</v>
      </c>
    </row>
    <row r="14" spans="2:21" x14ac:dyDescent="0.25">
      <c r="B14" t="s">
        <v>125</v>
      </c>
      <c r="C14" s="6">
        <v>60.111111111111114</v>
      </c>
      <c r="D14" s="5">
        <v>7</v>
      </c>
      <c r="F14" t="s">
        <v>6</v>
      </c>
      <c r="G14" t="s">
        <v>7</v>
      </c>
      <c r="H14" t="s">
        <v>95</v>
      </c>
      <c r="I14">
        <v>11</v>
      </c>
      <c r="J14">
        <v>0</v>
      </c>
      <c r="K14">
        <v>1</v>
      </c>
      <c r="L14">
        <v>141</v>
      </c>
      <c r="M14">
        <v>5</v>
      </c>
      <c r="N14">
        <v>7</v>
      </c>
      <c r="O14" s="1">
        <f t="shared" si="0"/>
        <v>60.63636363636364</v>
      </c>
      <c r="P14">
        <f t="shared" si="1"/>
        <v>22</v>
      </c>
      <c r="Q14">
        <f t="shared" si="2"/>
        <v>0</v>
      </c>
      <c r="R14">
        <f t="shared" si="3"/>
        <v>1</v>
      </c>
      <c r="S14" s="2">
        <f t="shared" si="4"/>
        <v>25.636363636363637</v>
      </c>
      <c r="T14">
        <f t="shared" si="5"/>
        <v>10</v>
      </c>
      <c r="U14">
        <f t="shared" si="6"/>
        <v>2</v>
      </c>
    </row>
    <row r="15" spans="2:21" x14ac:dyDescent="0.25">
      <c r="B15" t="s">
        <v>111</v>
      </c>
      <c r="C15" s="6">
        <v>58.8</v>
      </c>
      <c r="D15" s="5">
        <v>8</v>
      </c>
      <c r="F15" t="s">
        <v>66</v>
      </c>
      <c r="G15" t="s">
        <v>67</v>
      </c>
      <c r="H15" t="s">
        <v>131</v>
      </c>
      <c r="I15">
        <v>22</v>
      </c>
      <c r="J15">
        <v>0</v>
      </c>
      <c r="K15">
        <v>1</v>
      </c>
      <c r="L15">
        <v>3</v>
      </c>
      <c r="M15">
        <v>0</v>
      </c>
      <c r="N15">
        <v>2</v>
      </c>
      <c r="O15" s="1">
        <f t="shared" si="0"/>
        <v>47.272727272727273</v>
      </c>
      <c r="P15">
        <f t="shared" si="1"/>
        <v>44</v>
      </c>
      <c r="Q15">
        <f t="shared" si="2"/>
        <v>0</v>
      </c>
      <c r="R15">
        <f t="shared" si="3"/>
        <v>1</v>
      </c>
      <c r="S15" s="2">
        <f t="shared" si="4"/>
        <v>0.27272727272727271</v>
      </c>
      <c r="T15">
        <f t="shared" si="5"/>
        <v>0</v>
      </c>
      <c r="U15">
        <f t="shared" si="6"/>
        <v>2</v>
      </c>
    </row>
    <row r="16" spans="2:21" x14ac:dyDescent="0.25">
      <c r="B16" t="s">
        <v>129</v>
      </c>
      <c r="C16" s="6">
        <v>54.6</v>
      </c>
      <c r="D16" s="5">
        <v>9</v>
      </c>
      <c r="F16" t="s">
        <v>31</v>
      </c>
      <c r="G16" t="s">
        <v>32</v>
      </c>
      <c r="H16" t="s">
        <v>106</v>
      </c>
      <c r="I16">
        <v>15</v>
      </c>
      <c r="J16">
        <v>1</v>
      </c>
      <c r="K16">
        <v>1</v>
      </c>
      <c r="L16">
        <v>56</v>
      </c>
      <c r="M16">
        <v>5</v>
      </c>
      <c r="N16">
        <v>5</v>
      </c>
      <c r="O16" s="1">
        <f t="shared" si="0"/>
        <v>49.466666666666669</v>
      </c>
      <c r="P16">
        <f t="shared" si="1"/>
        <v>30</v>
      </c>
      <c r="Q16">
        <f t="shared" si="2"/>
        <v>2</v>
      </c>
      <c r="R16">
        <f t="shared" si="3"/>
        <v>0</v>
      </c>
      <c r="S16" s="2">
        <f t="shared" si="4"/>
        <v>7.4666666666666668</v>
      </c>
      <c r="T16">
        <f t="shared" si="5"/>
        <v>10</v>
      </c>
      <c r="U16">
        <f t="shared" si="6"/>
        <v>0</v>
      </c>
    </row>
    <row r="17" spans="2:21" x14ac:dyDescent="0.25">
      <c r="B17" t="s">
        <v>25</v>
      </c>
      <c r="C17" s="6">
        <v>50.615384615384613</v>
      </c>
      <c r="D17" s="5">
        <v>10</v>
      </c>
      <c r="F17" t="s">
        <v>14</v>
      </c>
      <c r="G17" t="s">
        <v>15</v>
      </c>
      <c r="H17" t="s">
        <v>101</v>
      </c>
      <c r="I17">
        <v>17</v>
      </c>
      <c r="J17">
        <v>1</v>
      </c>
      <c r="K17">
        <v>1</v>
      </c>
      <c r="L17">
        <v>8</v>
      </c>
      <c r="M17">
        <v>3</v>
      </c>
      <c r="N17">
        <v>6</v>
      </c>
      <c r="O17" s="1">
        <f t="shared" si="0"/>
        <v>45.941176470588232</v>
      </c>
      <c r="P17">
        <f t="shared" si="1"/>
        <v>34</v>
      </c>
      <c r="Q17">
        <f t="shared" si="2"/>
        <v>2</v>
      </c>
      <c r="R17">
        <f t="shared" si="3"/>
        <v>0</v>
      </c>
      <c r="S17" s="2">
        <f t="shared" si="4"/>
        <v>0.94117647058823528</v>
      </c>
      <c r="T17">
        <f t="shared" si="5"/>
        <v>6</v>
      </c>
      <c r="U17">
        <f t="shared" si="6"/>
        <v>3</v>
      </c>
    </row>
    <row r="18" spans="2:21" x14ac:dyDescent="0.25">
      <c r="B18" t="s">
        <v>106</v>
      </c>
      <c r="C18" s="6">
        <v>49.466666666666669</v>
      </c>
      <c r="D18" s="5">
        <v>11</v>
      </c>
      <c r="F18" t="s">
        <v>39</v>
      </c>
      <c r="G18" t="s">
        <v>40</v>
      </c>
      <c r="H18" t="s">
        <v>110</v>
      </c>
      <c r="I18">
        <v>15</v>
      </c>
      <c r="J18">
        <v>0</v>
      </c>
      <c r="K18">
        <v>1</v>
      </c>
      <c r="L18">
        <v>68</v>
      </c>
      <c r="M18">
        <v>4</v>
      </c>
      <c r="N18">
        <v>5</v>
      </c>
      <c r="O18" s="1">
        <f t="shared" si="0"/>
        <v>49.066666666666663</v>
      </c>
      <c r="P18">
        <f t="shared" si="1"/>
        <v>30</v>
      </c>
      <c r="Q18">
        <f t="shared" si="2"/>
        <v>0</v>
      </c>
      <c r="R18">
        <f t="shared" si="3"/>
        <v>1</v>
      </c>
      <c r="S18" s="2">
        <f t="shared" si="4"/>
        <v>9.0666666666666664</v>
      </c>
      <c r="T18">
        <f t="shared" si="5"/>
        <v>8</v>
      </c>
      <c r="U18">
        <f t="shared" si="6"/>
        <v>1</v>
      </c>
    </row>
    <row r="19" spans="2:21" x14ac:dyDescent="0.25">
      <c r="B19" t="s">
        <v>110</v>
      </c>
      <c r="C19" s="6">
        <v>49.066666666666663</v>
      </c>
      <c r="D19" s="5">
        <v>12</v>
      </c>
      <c r="F19" t="s">
        <v>25</v>
      </c>
      <c r="H19" t="s">
        <v>25</v>
      </c>
      <c r="I19">
        <v>13</v>
      </c>
      <c r="J19">
        <v>0</v>
      </c>
      <c r="K19">
        <v>1</v>
      </c>
      <c r="L19">
        <v>108</v>
      </c>
      <c r="M19">
        <v>3</v>
      </c>
      <c r="N19">
        <v>4</v>
      </c>
      <c r="O19" s="1">
        <f t="shared" si="0"/>
        <v>50.615384615384613</v>
      </c>
      <c r="P19">
        <f t="shared" si="1"/>
        <v>26</v>
      </c>
      <c r="Q19">
        <f t="shared" si="2"/>
        <v>0</v>
      </c>
      <c r="R19">
        <f t="shared" si="3"/>
        <v>1</v>
      </c>
      <c r="S19" s="2">
        <f t="shared" si="4"/>
        <v>16.615384615384617</v>
      </c>
      <c r="T19">
        <f t="shared" si="5"/>
        <v>6</v>
      </c>
      <c r="U19">
        <f t="shared" si="6"/>
        <v>1</v>
      </c>
    </row>
    <row r="20" spans="2:21" x14ac:dyDescent="0.25">
      <c r="B20" t="s">
        <v>131</v>
      </c>
      <c r="C20" s="6">
        <v>47.272727272727273</v>
      </c>
      <c r="D20" s="5">
        <v>13</v>
      </c>
      <c r="F20" t="s">
        <v>73</v>
      </c>
      <c r="G20" t="s">
        <v>74</v>
      </c>
      <c r="H20" t="s">
        <v>133</v>
      </c>
      <c r="I20">
        <v>5</v>
      </c>
      <c r="J20">
        <v>1</v>
      </c>
      <c r="K20">
        <v>2</v>
      </c>
      <c r="L20">
        <v>122</v>
      </c>
      <c r="M20">
        <v>1</v>
      </c>
      <c r="N20">
        <v>3</v>
      </c>
      <c r="O20" s="1">
        <f t="shared" si="0"/>
        <v>65.8</v>
      </c>
      <c r="P20">
        <f t="shared" si="1"/>
        <v>10</v>
      </c>
      <c r="Q20">
        <f t="shared" si="2"/>
        <v>2</v>
      </c>
      <c r="R20">
        <f t="shared" si="3"/>
        <v>1</v>
      </c>
      <c r="S20" s="2">
        <f t="shared" si="4"/>
        <v>48.8</v>
      </c>
      <c r="T20">
        <f t="shared" si="5"/>
        <v>2</v>
      </c>
      <c r="U20">
        <f t="shared" si="6"/>
        <v>2</v>
      </c>
    </row>
    <row r="21" spans="2:21" x14ac:dyDescent="0.25">
      <c r="B21" t="s">
        <v>117</v>
      </c>
      <c r="C21" s="6">
        <v>46.5</v>
      </c>
      <c r="D21" s="5">
        <v>14</v>
      </c>
      <c r="F21" t="s">
        <v>68</v>
      </c>
      <c r="H21" t="s">
        <v>68</v>
      </c>
      <c r="I21">
        <v>15</v>
      </c>
      <c r="J21">
        <v>1</v>
      </c>
      <c r="K21">
        <v>2</v>
      </c>
      <c r="L21">
        <v>13</v>
      </c>
      <c r="M21">
        <v>2</v>
      </c>
      <c r="N21">
        <v>5</v>
      </c>
      <c r="O21" s="1">
        <f t="shared" si="0"/>
        <v>41.733333333333334</v>
      </c>
      <c r="P21">
        <f t="shared" si="1"/>
        <v>30</v>
      </c>
      <c r="Q21">
        <f t="shared" si="2"/>
        <v>2</v>
      </c>
      <c r="R21">
        <f t="shared" si="3"/>
        <v>1</v>
      </c>
      <c r="S21" s="2">
        <f t="shared" si="4"/>
        <v>1.7333333333333334</v>
      </c>
      <c r="T21">
        <f t="shared" si="5"/>
        <v>4</v>
      </c>
      <c r="U21">
        <f t="shared" si="6"/>
        <v>3</v>
      </c>
    </row>
    <row r="22" spans="2:21" x14ac:dyDescent="0.25">
      <c r="B22" t="s">
        <v>101</v>
      </c>
      <c r="C22" s="6">
        <v>45.941176470588232</v>
      </c>
      <c r="D22" s="5">
        <v>15</v>
      </c>
      <c r="F22" t="s">
        <v>24</v>
      </c>
      <c r="G22" t="s">
        <v>90</v>
      </c>
      <c r="H22" t="s">
        <v>100</v>
      </c>
      <c r="I22">
        <v>13</v>
      </c>
      <c r="J22">
        <v>2</v>
      </c>
      <c r="K22">
        <v>2</v>
      </c>
      <c r="L22">
        <v>69</v>
      </c>
      <c r="M22">
        <v>1</v>
      </c>
      <c r="N22">
        <v>3</v>
      </c>
      <c r="O22" s="1">
        <f t="shared" si="0"/>
        <v>44.615384615384613</v>
      </c>
      <c r="P22">
        <f t="shared" si="1"/>
        <v>26</v>
      </c>
      <c r="Q22">
        <f t="shared" si="2"/>
        <v>4</v>
      </c>
      <c r="R22">
        <f t="shared" si="3"/>
        <v>0</v>
      </c>
      <c r="S22" s="2">
        <f t="shared" si="4"/>
        <v>10.615384615384615</v>
      </c>
      <c r="T22">
        <f t="shared" si="5"/>
        <v>2</v>
      </c>
      <c r="U22">
        <f t="shared" si="6"/>
        <v>2</v>
      </c>
    </row>
    <row r="23" spans="2:21" x14ac:dyDescent="0.25">
      <c r="B23" t="s">
        <v>100</v>
      </c>
      <c r="C23" s="6">
        <v>44.615384615384613</v>
      </c>
      <c r="D23" s="5">
        <v>16</v>
      </c>
      <c r="F23" t="s">
        <v>78</v>
      </c>
      <c r="G23" t="s">
        <v>79</v>
      </c>
      <c r="H23" t="s">
        <v>129</v>
      </c>
      <c r="I23">
        <v>10</v>
      </c>
      <c r="J23">
        <v>0</v>
      </c>
      <c r="K23">
        <v>0</v>
      </c>
      <c r="L23">
        <v>153</v>
      </c>
      <c r="M23">
        <v>1</v>
      </c>
      <c r="N23">
        <v>3</v>
      </c>
      <c r="O23" s="1">
        <f t="shared" si="0"/>
        <v>54.6</v>
      </c>
      <c r="P23">
        <f t="shared" si="1"/>
        <v>20</v>
      </c>
      <c r="Q23">
        <f t="shared" si="2"/>
        <v>0</v>
      </c>
      <c r="R23">
        <f t="shared" si="3"/>
        <v>0</v>
      </c>
      <c r="S23" s="2">
        <f t="shared" si="4"/>
        <v>30.6</v>
      </c>
      <c r="T23">
        <f t="shared" si="5"/>
        <v>2</v>
      </c>
      <c r="U23">
        <f t="shared" si="6"/>
        <v>2</v>
      </c>
    </row>
    <row r="24" spans="2:21" x14ac:dyDescent="0.25">
      <c r="B24" t="s">
        <v>124</v>
      </c>
      <c r="C24" s="6">
        <v>44.444444444444443</v>
      </c>
      <c r="D24" s="5">
        <v>17</v>
      </c>
      <c r="F24" t="s">
        <v>48</v>
      </c>
      <c r="G24" t="s">
        <v>19</v>
      </c>
      <c r="H24" t="s">
        <v>116</v>
      </c>
      <c r="I24">
        <v>15</v>
      </c>
      <c r="J24">
        <v>0</v>
      </c>
      <c r="K24">
        <v>0</v>
      </c>
      <c r="L24">
        <v>0</v>
      </c>
      <c r="M24">
        <v>3</v>
      </c>
      <c r="N24">
        <v>6</v>
      </c>
      <c r="O24" s="1">
        <f t="shared" si="0"/>
        <v>39</v>
      </c>
      <c r="P24">
        <f t="shared" si="1"/>
        <v>30</v>
      </c>
      <c r="Q24">
        <f t="shared" si="2"/>
        <v>0</v>
      </c>
      <c r="R24">
        <f t="shared" si="3"/>
        <v>0</v>
      </c>
      <c r="S24" s="2">
        <f t="shared" si="4"/>
        <v>0</v>
      </c>
      <c r="T24">
        <f t="shared" si="5"/>
        <v>6</v>
      </c>
      <c r="U24">
        <f t="shared" si="6"/>
        <v>3</v>
      </c>
    </row>
    <row r="25" spans="2:21" x14ac:dyDescent="0.25">
      <c r="B25" t="s">
        <v>108</v>
      </c>
      <c r="C25" s="6">
        <v>44</v>
      </c>
      <c r="D25" s="5">
        <v>18</v>
      </c>
      <c r="F25" t="s">
        <v>10</v>
      </c>
      <c r="H25" t="s">
        <v>10</v>
      </c>
      <c r="I25">
        <v>14</v>
      </c>
      <c r="J25">
        <v>0</v>
      </c>
      <c r="K25">
        <v>1</v>
      </c>
      <c r="L25">
        <v>24</v>
      </c>
      <c r="M25">
        <v>3</v>
      </c>
      <c r="N25">
        <v>5</v>
      </c>
      <c r="O25" s="1">
        <f t="shared" si="0"/>
        <v>40.428571428571431</v>
      </c>
      <c r="P25">
        <f t="shared" si="1"/>
        <v>28</v>
      </c>
      <c r="Q25">
        <f t="shared" si="2"/>
        <v>0</v>
      </c>
      <c r="R25">
        <f t="shared" si="3"/>
        <v>1</v>
      </c>
      <c r="S25" s="2">
        <f t="shared" si="4"/>
        <v>3.4285714285714284</v>
      </c>
      <c r="T25">
        <f t="shared" si="5"/>
        <v>6</v>
      </c>
      <c r="U25">
        <f t="shared" si="6"/>
        <v>2</v>
      </c>
    </row>
    <row r="26" spans="2:21" x14ac:dyDescent="0.25">
      <c r="B26" t="s">
        <v>127</v>
      </c>
      <c r="C26" s="6">
        <v>42.5</v>
      </c>
      <c r="D26" s="5">
        <v>19</v>
      </c>
      <c r="F26" t="s">
        <v>49</v>
      </c>
      <c r="G26" t="s">
        <v>50</v>
      </c>
      <c r="H26" t="s">
        <v>117</v>
      </c>
      <c r="I26">
        <v>8</v>
      </c>
      <c r="J26">
        <v>1</v>
      </c>
      <c r="K26">
        <v>6</v>
      </c>
      <c r="L26">
        <v>70</v>
      </c>
      <c r="M26">
        <v>3</v>
      </c>
      <c r="N26">
        <v>3</v>
      </c>
      <c r="O26" s="1">
        <f t="shared" si="0"/>
        <v>46.5</v>
      </c>
      <c r="P26">
        <f t="shared" si="1"/>
        <v>16</v>
      </c>
      <c r="Q26">
        <f t="shared" si="2"/>
        <v>2</v>
      </c>
      <c r="R26">
        <f t="shared" si="3"/>
        <v>5</v>
      </c>
      <c r="S26" s="2">
        <f t="shared" si="4"/>
        <v>17.5</v>
      </c>
      <c r="T26">
        <f t="shared" si="5"/>
        <v>6</v>
      </c>
      <c r="U26">
        <f t="shared" si="6"/>
        <v>0</v>
      </c>
    </row>
    <row r="27" spans="2:21" x14ac:dyDescent="0.25">
      <c r="B27" t="s">
        <v>122</v>
      </c>
      <c r="C27" s="6">
        <v>42.36363636363636</v>
      </c>
      <c r="D27" s="5">
        <v>20</v>
      </c>
      <c r="F27" t="s">
        <v>59</v>
      </c>
      <c r="G27" t="s">
        <v>60</v>
      </c>
      <c r="H27" t="s">
        <v>126</v>
      </c>
      <c r="I27">
        <v>14</v>
      </c>
      <c r="J27">
        <v>0</v>
      </c>
      <c r="K27">
        <v>0</v>
      </c>
      <c r="L27">
        <v>35</v>
      </c>
      <c r="M27">
        <v>1</v>
      </c>
      <c r="N27">
        <v>6</v>
      </c>
      <c r="O27" s="1">
        <f t="shared" si="0"/>
        <v>40</v>
      </c>
      <c r="P27">
        <f t="shared" si="1"/>
        <v>28</v>
      </c>
      <c r="Q27">
        <f t="shared" si="2"/>
        <v>0</v>
      </c>
      <c r="R27">
        <f t="shared" si="3"/>
        <v>0</v>
      </c>
      <c r="S27" s="2">
        <f t="shared" si="4"/>
        <v>5</v>
      </c>
      <c r="T27">
        <f t="shared" si="5"/>
        <v>2</v>
      </c>
      <c r="U27">
        <f t="shared" si="6"/>
        <v>5</v>
      </c>
    </row>
    <row r="28" spans="2:21" x14ac:dyDescent="0.25">
      <c r="B28" t="s">
        <v>68</v>
      </c>
      <c r="C28" s="6">
        <v>41.733333333333334</v>
      </c>
      <c r="D28" s="5">
        <v>21</v>
      </c>
      <c r="F28" t="s">
        <v>11</v>
      </c>
      <c r="G28" t="s">
        <v>12</v>
      </c>
      <c r="H28" t="s">
        <v>97</v>
      </c>
      <c r="I28">
        <v>13</v>
      </c>
      <c r="J28">
        <v>0</v>
      </c>
      <c r="K28">
        <v>3</v>
      </c>
      <c r="L28">
        <v>21</v>
      </c>
      <c r="M28">
        <v>2</v>
      </c>
      <c r="N28">
        <v>4</v>
      </c>
      <c r="O28" s="1">
        <f t="shared" si="0"/>
        <v>38.230769230769234</v>
      </c>
      <c r="P28">
        <f t="shared" si="1"/>
        <v>26</v>
      </c>
      <c r="Q28">
        <f t="shared" si="2"/>
        <v>0</v>
      </c>
      <c r="R28">
        <f t="shared" si="3"/>
        <v>3</v>
      </c>
      <c r="S28" s="2">
        <f t="shared" si="4"/>
        <v>3.2307692307692308</v>
      </c>
      <c r="T28">
        <f t="shared" si="5"/>
        <v>4</v>
      </c>
      <c r="U28">
        <f t="shared" si="6"/>
        <v>2</v>
      </c>
    </row>
    <row r="29" spans="2:21" x14ac:dyDescent="0.25">
      <c r="B29" t="s">
        <v>105</v>
      </c>
      <c r="C29" s="6">
        <v>40.6</v>
      </c>
      <c r="D29" s="5">
        <v>22</v>
      </c>
      <c r="F29" t="s">
        <v>51</v>
      </c>
      <c r="G29" t="s">
        <v>52</v>
      </c>
      <c r="H29" t="s">
        <v>119</v>
      </c>
      <c r="I29">
        <v>15</v>
      </c>
      <c r="J29">
        <v>0</v>
      </c>
      <c r="K29">
        <v>2</v>
      </c>
      <c r="L29">
        <v>4</v>
      </c>
      <c r="M29">
        <v>1</v>
      </c>
      <c r="N29">
        <v>3</v>
      </c>
      <c r="O29" s="1">
        <f t="shared" si="0"/>
        <v>36.533333333333331</v>
      </c>
      <c r="P29">
        <f t="shared" si="1"/>
        <v>30</v>
      </c>
      <c r="Q29">
        <f t="shared" si="2"/>
        <v>0</v>
      </c>
      <c r="R29">
        <f t="shared" si="3"/>
        <v>2</v>
      </c>
      <c r="S29" s="2">
        <f t="shared" si="4"/>
        <v>0.53333333333333333</v>
      </c>
      <c r="T29">
        <f t="shared" si="5"/>
        <v>2</v>
      </c>
      <c r="U29">
        <f t="shared" si="6"/>
        <v>2</v>
      </c>
    </row>
    <row r="30" spans="2:21" x14ac:dyDescent="0.25">
      <c r="B30" t="s">
        <v>10</v>
      </c>
      <c r="C30" s="6">
        <v>40.428571428571431</v>
      </c>
      <c r="D30" s="5">
        <v>23</v>
      </c>
      <c r="F30" t="s">
        <v>69</v>
      </c>
      <c r="G30" t="s">
        <v>70</v>
      </c>
      <c r="H30" t="s">
        <v>124</v>
      </c>
      <c r="I30">
        <v>9</v>
      </c>
      <c r="J30">
        <v>0</v>
      </c>
      <c r="K30">
        <v>3</v>
      </c>
      <c r="L30">
        <v>74</v>
      </c>
      <c r="M30">
        <v>2</v>
      </c>
      <c r="N30">
        <v>5</v>
      </c>
      <c r="O30" s="1">
        <f t="shared" si="0"/>
        <v>44.444444444444443</v>
      </c>
      <c r="P30">
        <f t="shared" si="1"/>
        <v>18</v>
      </c>
      <c r="Q30">
        <f t="shared" si="2"/>
        <v>0</v>
      </c>
      <c r="R30">
        <f t="shared" si="3"/>
        <v>3</v>
      </c>
      <c r="S30" s="2">
        <f t="shared" si="4"/>
        <v>16.444444444444443</v>
      </c>
      <c r="T30">
        <f t="shared" si="5"/>
        <v>4</v>
      </c>
      <c r="U30">
        <f t="shared" si="6"/>
        <v>3</v>
      </c>
    </row>
    <row r="31" spans="2:21" x14ac:dyDescent="0.25">
      <c r="B31" t="s">
        <v>126</v>
      </c>
      <c r="C31" s="6">
        <v>40</v>
      </c>
      <c r="D31" s="5">
        <v>24</v>
      </c>
      <c r="F31" t="s">
        <v>23</v>
      </c>
      <c r="H31" t="s">
        <v>23</v>
      </c>
      <c r="I31">
        <v>14</v>
      </c>
      <c r="J31">
        <v>1</v>
      </c>
      <c r="K31">
        <v>3</v>
      </c>
      <c r="L31">
        <v>1</v>
      </c>
      <c r="M31">
        <v>0</v>
      </c>
      <c r="N31">
        <v>4</v>
      </c>
      <c r="O31" s="1">
        <f t="shared" si="0"/>
        <v>36.142857142857146</v>
      </c>
      <c r="P31">
        <f t="shared" si="1"/>
        <v>28</v>
      </c>
      <c r="Q31">
        <f t="shared" si="2"/>
        <v>2</v>
      </c>
      <c r="R31">
        <f t="shared" si="3"/>
        <v>2</v>
      </c>
      <c r="S31" s="2">
        <f t="shared" si="4"/>
        <v>0.14285714285714285</v>
      </c>
      <c r="T31">
        <f t="shared" si="5"/>
        <v>0</v>
      </c>
      <c r="U31">
        <f t="shared" si="6"/>
        <v>4</v>
      </c>
    </row>
    <row r="32" spans="2:21" x14ac:dyDescent="0.25">
      <c r="B32" t="s">
        <v>114</v>
      </c>
      <c r="C32" s="6">
        <v>39.777777777777779</v>
      </c>
      <c r="D32" s="5">
        <v>25</v>
      </c>
      <c r="F32" t="s">
        <v>64</v>
      </c>
      <c r="G32" t="s">
        <v>65</v>
      </c>
      <c r="H32" t="s">
        <v>130</v>
      </c>
      <c r="I32">
        <v>17</v>
      </c>
      <c r="J32">
        <v>0</v>
      </c>
      <c r="K32">
        <v>0</v>
      </c>
      <c r="L32">
        <v>0</v>
      </c>
      <c r="M32">
        <v>0</v>
      </c>
      <c r="N32">
        <v>2</v>
      </c>
      <c r="O32" s="1">
        <f t="shared" si="0"/>
        <v>36</v>
      </c>
      <c r="P32">
        <f t="shared" si="1"/>
        <v>34</v>
      </c>
      <c r="Q32">
        <f t="shared" si="2"/>
        <v>0</v>
      </c>
      <c r="R32">
        <f t="shared" si="3"/>
        <v>0</v>
      </c>
      <c r="S32" s="2">
        <f t="shared" si="4"/>
        <v>0</v>
      </c>
      <c r="T32">
        <f t="shared" si="5"/>
        <v>0</v>
      </c>
      <c r="U32">
        <f t="shared" si="6"/>
        <v>2</v>
      </c>
    </row>
    <row r="33" spans="2:21" x14ac:dyDescent="0.25">
      <c r="B33" t="s">
        <v>116</v>
      </c>
      <c r="C33" s="6">
        <v>39</v>
      </c>
      <c r="D33" s="5">
        <v>26</v>
      </c>
      <c r="F33" t="s">
        <v>29</v>
      </c>
      <c r="G33" t="s">
        <v>30</v>
      </c>
      <c r="H33" t="s">
        <v>105</v>
      </c>
      <c r="I33">
        <v>10</v>
      </c>
      <c r="J33">
        <v>0</v>
      </c>
      <c r="K33">
        <v>2</v>
      </c>
      <c r="L33">
        <v>53</v>
      </c>
      <c r="M33">
        <v>3</v>
      </c>
      <c r="N33">
        <v>5</v>
      </c>
      <c r="O33" s="1">
        <f t="shared" si="0"/>
        <v>40.6</v>
      </c>
      <c r="P33">
        <f t="shared" si="1"/>
        <v>20</v>
      </c>
      <c r="Q33">
        <f t="shared" si="2"/>
        <v>0</v>
      </c>
      <c r="R33">
        <f t="shared" si="3"/>
        <v>2</v>
      </c>
      <c r="S33" s="2">
        <f t="shared" si="4"/>
        <v>10.6</v>
      </c>
      <c r="T33">
        <f t="shared" si="5"/>
        <v>6</v>
      </c>
      <c r="U33">
        <f t="shared" si="6"/>
        <v>2</v>
      </c>
    </row>
    <row r="34" spans="2:21" x14ac:dyDescent="0.25">
      <c r="B34" t="s">
        <v>28</v>
      </c>
      <c r="C34" s="6">
        <v>38.909090909090907</v>
      </c>
      <c r="D34" s="5">
        <v>27</v>
      </c>
      <c r="F34" t="s">
        <v>55</v>
      </c>
      <c r="G34" t="s">
        <v>56</v>
      </c>
      <c r="H34" t="s">
        <v>122</v>
      </c>
      <c r="I34">
        <v>11</v>
      </c>
      <c r="J34">
        <v>0</v>
      </c>
      <c r="K34">
        <v>1</v>
      </c>
      <c r="L34">
        <v>79</v>
      </c>
      <c r="M34">
        <v>1</v>
      </c>
      <c r="N34">
        <v>4</v>
      </c>
      <c r="O34" s="1">
        <f t="shared" si="0"/>
        <v>42.36363636363636</v>
      </c>
      <c r="P34">
        <f t="shared" si="1"/>
        <v>22</v>
      </c>
      <c r="Q34">
        <f t="shared" si="2"/>
        <v>0</v>
      </c>
      <c r="R34">
        <f t="shared" si="3"/>
        <v>1</v>
      </c>
      <c r="S34" s="2">
        <f t="shared" si="4"/>
        <v>14.363636363636363</v>
      </c>
      <c r="T34">
        <f t="shared" si="5"/>
        <v>2</v>
      </c>
      <c r="U34">
        <f t="shared" si="6"/>
        <v>3</v>
      </c>
    </row>
    <row r="35" spans="2:21" x14ac:dyDescent="0.25">
      <c r="B35" t="s">
        <v>97</v>
      </c>
      <c r="C35" s="6">
        <v>38.230769230769234</v>
      </c>
      <c r="D35" s="5">
        <v>28</v>
      </c>
      <c r="F35" t="s">
        <v>35</v>
      </c>
      <c r="G35" t="s">
        <v>36</v>
      </c>
      <c r="H35" t="s">
        <v>108</v>
      </c>
      <c r="I35">
        <v>6</v>
      </c>
      <c r="J35">
        <v>0</v>
      </c>
      <c r="K35">
        <v>3</v>
      </c>
      <c r="L35">
        <v>57</v>
      </c>
      <c r="M35">
        <v>5</v>
      </c>
      <c r="N35">
        <v>5</v>
      </c>
      <c r="O35" s="1">
        <f t="shared" si="0"/>
        <v>44</v>
      </c>
      <c r="P35">
        <f t="shared" si="1"/>
        <v>12</v>
      </c>
      <c r="Q35">
        <f t="shared" si="2"/>
        <v>0</v>
      </c>
      <c r="R35">
        <f t="shared" si="3"/>
        <v>3</v>
      </c>
      <c r="S35" s="2">
        <f t="shared" si="4"/>
        <v>19</v>
      </c>
      <c r="T35">
        <f t="shared" si="5"/>
        <v>10</v>
      </c>
      <c r="U35">
        <f t="shared" si="6"/>
        <v>0</v>
      </c>
    </row>
    <row r="36" spans="2:21" x14ac:dyDescent="0.25">
      <c r="B36" t="s">
        <v>134</v>
      </c>
      <c r="C36" s="6">
        <v>37.75</v>
      </c>
      <c r="D36" s="5">
        <v>29</v>
      </c>
      <c r="F36" t="s">
        <v>28</v>
      </c>
      <c r="H36" t="s">
        <v>28</v>
      </c>
      <c r="I36">
        <v>11</v>
      </c>
      <c r="J36">
        <v>0</v>
      </c>
      <c r="K36">
        <v>1</v>
      </c>
      <c r="L36">
        <v>49</v>
      </c>
      <c r="M36">
        <v>2</v>
      </c>
      <c r="N36">
        <v>5</v>
      </c>
      <c r="O36" s="1">
        <f t="shared" si="0"/>
        <v>38.909090909090907</v>
      </c>
      <c r="P36">
        <f t="shared" si="1"/>
        <v>22</v>
      </c>
      <c r="Q36">
        <f t="shared" si="2"/>
        <v>0</v>
      </c>
      <c r="R36">
        <f t="shared" si="3"/>
        <v>1</v>
      </c>
      <c r="S36" s="2">
        <f t="shared" si="4"/>
        <v>8.9090909090909083</v>
      </c>
      <c r="T36">
        <f t="shared" si="5"/>
        <v>4</v>
      </c>
      <c r="U36">
        <f t="shared" si="6"/>
        <v>3</v>
      </c>
    </row>
    <row r="37" spans="2:21" x14ac:dyDescent="0.25">
      <c r="B37" t="s">
        <v>119</v>
      </c>
      <c r="C37" s="6">
        <v>36.533333333333331</v>
      </c>
      <c r="D37" s="5">
        <v>30</v>
      </c>
      <c r="F37" t="s">
        <v>61</v>
      </c>
      <c r="G37" t="s">
        <v>38</v>
      </c>
      <c r="H37" t="s">
        <v>127</v>
      </c>
      <c r="I37">
        <v>8</v>
      </c>
      <c r="J37">
        <v>2</v>
      </c>
      <c r="K37">
        <v>4</v>
      </c>
      <c r="L37">
        <v>66</v>
      </c>
      <c r="M37">
        <v>2</v>
      </c>
      <c r="N37">
        <v>2</v>
      </c>
      <c r="O37" s="1">
        <f t="shared" si="0"/>
        <v>42.5</v>
      </c>
      <c r="P37">
        <f t="shared" si="1"/>
        <v>16</v>
      </c>
      <c r="Q37">
        <f t="shared" si="2"/>
        <v>4</v>
      </c>
      <c r="R37">
        <f t="shared" si="3"/>
        <v>2</v>
      </c>
      <c r="S37" s="2">
        <f t="shared" si="4"/>
        <v>16.5</v>
      </c>
      <c r="T37">
        <f t="shared" si="5"/>
        <v>4</v>
      </c>
      <c r="U37">
        <f t="shared" si="6"/>
        <v>0</v>
      </c>
    </row>
    <row r="38" spans="2:21" x14ac:dyDescent="0.25">
      <c r="B38" t="s">
        <v>23</v>
      </c>
      <c r="C38" s="6">
        <v>36.142857142857146</v>
      </c>
      <c r="D38" s="5">
        <v>31</v>
      </c>
      <c r="F38" t="s">
        <v>16</v>
      </c>
      <c r="G38" t="s">
        <v>17</v>
      </c>
      <c r="H38" t="s">
        <v>102</v>
      </c>
      <c r="I38">
        <v>12</v>
      </c>
      <c r="J38">
        <v>0</v>
      </c>
      <c r="K38">
        <v>1</v>
      </c>
      <c r="L38">
        <v>17</v>
      </c>
      <c r="M38">
        <v>3</v>
      </c>
      <c r="N38">
        <v>4</v>
      </c>
      <c r="O38" s="1">
        <f t="shared" si="0"/>
        <v>34.833333333333329</v>
      </c>
      <c r="P38">
        <f t="shared" si="1"/>
        <v>24</v>
      </c>
      <c r="Q38">
        <f t="shared" si="2"/>
        <v>0</v>
      </c>
      <c r="R38">
        <f t="shared" si="3"/>
        <v>1</v>
      </c>
      <c r="S38" s="2">
        <f t="shared" si="4"/>
        <v>2.8333333333333335</v>
      </c>
      <c r="T38">
        <f t="shared" si="5"/>
        <v>6</v>
      </c>
      <c r="U38">
        <f t="shared" si="6"/>
        <v>1</v>
      </c>
    </row>
    <row r="39" spans="2:21" x14ac:dyDescent="0.25">
      <c r="B39" t="s">
        <v>130</v>
      </c>
      <c r="C39" s="6">
        <v>36</v>
      </c>
      <c r="D39" s="5">
        <v>32</v>
      </c>
      <c r="F39" t="s">
        <v>62</v>
      </c>
      <c r="G39" t="s">
        <v>63</v>
      </c>
      <c r="H39" t="s">
        <v>114</v>
      </c>
      <c r="I39">
        <v>9</v>
      </c>
      <c r="J39">
        <v>1</v>
      </c>
      <c r="K39">
        <v>1</v>
      </c>
      <c r="L39">
        <v>62</v>
      </c>
      <c r="M39">
        <v>2</v>
      </c>
      <c r="N39">
        <v>4</v>
      </c>
      <c r="O39" s="1">
        <f t="shared" si="0"/>
        <v>39.777777777777779</v>
      </c>
      <c r="P39">
        <f t="shared" si="1"/>
        <v>18</v>
      </c>
      <c r="Q39">
        <f t="shared" si="2"/>
        <v>2</v>
      </c>
      <c r="R39">
        <f t="shared" si="3"/>
        <v>0</v>
      </c>
      <c r="S39" s="2">
        <f t="shared" si="4"/>
        <v>13.777777777777779</v>
      </c>
      <c r="T39">
        <f t="shared" si="5"/>
        <v>4</v>
      </c>
      <c r="U39">
        <f t="shared" si="6"/>
        <v>2</v>
      </c>
    </row>
    <row r="40" spans="2:21" x14ac:dyDescent="0.25">
      <c r="B40" t="s">
        <v>102</v>
      </c>
      <c r="C40" s="6">
        <v>34.833333333333329</v>
      </c>
      <c r="D40" s="5">
        <v>33</v>
      </c>
      <c r="F40" t="s">
        <v>20</v>
      </c>
      <c r="G40" t="s">
        <v>21</v>
      </c>
      <c r="H40" t="s">
        <v>98</v>
      </c>
      <c r="I40">
        <v>12</v>
      </c>
      <c r="J40">
        <v>0</v>
      </c>
      <c r="K40">
        <v>0</v>
      </c>
      <c r="L40">
        <v>18</v>
      </c>
      <c r="M40">
        <v>2</v>
      </c>
      <c r="N40">
        <v>5</v>
      </c>
      <c r="O40" s="1">
        <f t="shared" ref="O40:O71" si="7">SUM(P40:U40)</f>
        <v>34</v>
      </c>
      <c r="P40">
        <f t="shared" ref="P40:P57" si="8">I$6*I40</f>
        <v>24</v>
      </c>
      <c r="Q40">
        <f t="shared" ref="Q40:Q57" si="9">J$6*J40</f>
        <v>0</v>
      </c>
      <c r="R40">
        <f t="shared" ref="R40:R57" si="10">K$6*(K40-J40)</f>
        <v>0</v>
      </c>
      <c r="S40" s="2">
        <f t="shared" ref="S40:S57" si="11">L$6*(L40/I40)</f>
        <v>3</v>
      </c>
      <c r="T40">
        <f t="shared" ref="T40:T57" si="12">M$6*M40</f>
        <v>4</v>
      </c>
      <c r="U40">
        <f t="shared" ref="U40:U57" si="13">N$6*(N40-M40)</f>
        <v>3</v>
      </c>
    </row>
    <row r="41" spans="2:21" x14ac:dyDescent="0.25">
      <c r="B41" t="s">
        <v>98</v>
      </c>
      <c r="C41" s="6">
        <v>34</v>
      </c>
      <c r="D41" s="5">
        <v>34</v>
      </c>
      <c r="F41" t="s">
        <v>77</v>
      </c>
      <c r="H41" t="s">
        <v>77</v>
      </c>
      <c r="I41">
        <v>12</v>
      </c>
      <c r="J41">
        <v>0</v>
      </c>
      <c r="K41">
        <v>0</v>
      </c>
      <c r="L41">
        <v>1</v>
      </c>
      <c r="M41">
        <v>3</v>
      </c>
      <c r="N41">
        <v>4</v>
      </c>
      <c r="O41" s="1">
        <f t="shared" si="7"/>
        <v>31.166666666666668</v>
      </c>
      <c r="P41">
        <f t="shared" si="8"/>
        <v>24</v>
      </c>
      <c r="Q41">
        <f t="shared" si="9"/>
        <v>0</v>
      </c>
      <c r="R41">
        <f t="shared" si="10"/>
        <v>0</v>
      </c>
      <c r="S41" s="2">
        <f t="shared" si="11"/>
        <v>0.16666666666666666</v>
      </c>
      <c r="T41">
        <f t="shared" si="12"/>
        <v>6</v>
      </c>
      <c r="U41">
        <f t="shared" si="13"/>
        <v>1</v>
      </c>
    </row>
    <row r="42" spans="2:21" x14ac:dyDescent="0.25">
      <c r="B42" t="s">
        <v>121</v>
      </c>
      <c r="C42" s="6">
        <v>33.4</v>
      </c>
      <c r="D42" s="5">
        <v>35</v>
      </c>
      <c r="F42" t="s">
        <v>71</v>
      </c>
      <c r="G42" t="s">
        <v>21</v>
      </c>
      <c r="H42" t="s">
        <v>134</v>
      </c>
      <c r="I42">
        <v>8</v>
      </c>
      <c r="J42">
        <v>1</v>
      </c>
      <c r="K42">
        <v>1</v>
      </c>
      <c r="L42">
        <v>55</v>
      </c>
      <c r="M42">
        <v>3</v>
      </c>
      <c r="N42">
        <v>3</v>
      </c>
      <c r="O42" s="1">
        <f t="shared" si="7"/>
        <v>37.75</v>
      </c>
      <c r="P42">
        <f t="shared" si="8"/>
        <v>16</v>
      </c>
      <c r="Q42">
        <f t="shared" si="9"/>
        <v>2</v>
      </c>
      <c r="R42">
        <f t="shared" si="10"/>
        <v>0</v>
      </c>
      <c r="S42" s="2">
        <f t="shared" si="11"/>
        <v>13.75</v>
      </c>
      <c r="T42">
        <f t="shared" si="12"/>
        <v>6</v>
      </c>
      <c r="U42">
        <f t="shared" si="13"/>
        <v>0</v>
      </c>
    </row>
    <row r="43" spans="2:21" x14ac:dyDescent="0.25">
      <c r="B43" t="s">
        <v>77</v>
      </c>
      <c r="C43" s="6">
        <v>31.166666666666668</v>
      </c>
      <c r="D43" s="5">
        <v>36</v>
      </c>
      <c r="F43" t="s">
        <v>53</v>
      </c>
      <c r="G43" t="s">
        <v>54</v>
      </c>
      <c r="H43" t="s">
        <v>121</v>
      </c>
      <c r="I43">
        <v>10</v>
      </c>
      <c r="J43">
        <v>2</v>
      </c>
      <c r="K43">
        <v>2</v>
      </c>
      <c r="L43">
        <v>32</v>
      </c>
      <c r="M43">
        <v>1</v>
      </c>
      <c r="N43">
        <v>2</v>
      </c>
      <c r="O43" s="1">
        <f t="shared" si="7"/>
        <v>33.4</v>
      </c>
      <c r="P43">
        <f t="shared" si="8"/>
        <v>20</v>
      </c>
      <c r="Q43">
        <f t="shared" si="9"/>
        <v>4</v>
      </c>
      <c r="R43">
        <f t="shared" si="10"/>
        <v>0</v>
      </c>
      <c r="S43" s="2">
        <f t="shared" si="11"/>
        <v>6.4</v>
      </c>
      <c r="T43">
        <f t="shared" si="12"/>
        <v>2</v>
      </c>
      <c r="U43">
        <f t="shared" si="13"/>
        <v>1</v>
      </c>
    </row>
    <row r="44" spans="2:21" x14ac:dyDescent="0.25">
      <c r="B44" t="s">
        <v>123</v>
      </c>
      <c r="C44" s="6">
        <v>30.285714285714285</v>
      </c>
      <c r="D44" s="5">
        <v>37</v>
      </c>
      <c r="F44" t="s">
        <v>88</v>
      </c>
      <c r="G44" t="s">
        <v>89</v>
      </c>
      <c r="H44" t="s">
        <v>113</v>
      </c>
      <c r="I44">
        <v>11</v>
      </c>
      <c r="J44">
        <v>0</v>
      </c>
      <c r="K44">
        <v>0</v>
      </c>
      <c r="L44">
        <v>5</v>
      </c>
      <c r="M44">
        <v>1</v>
      </c>
      <c r="N44">
        <v>4</v>
      </c>
      <c r="O44" s="1">
        <f t="shared" si="7"/>
        <v>27.90909090909091</v>
      </c>
      <c r="P44">
        <f t="shared" si="8"/>
        <v>22</v>
      </c>
      <c r="Q44">
        <f t="shared" si="9"/>
        <v>0</v>
      </c>
      <c r="R44">
        <f t="shared" si="10"/>
        <v>0</v>
      </c>
      <c r="S44" s="2">
        <f t="shared" si="11"/>
        <v>0.90909090909090906</v>
      </c>
      <c r="T44">
        <f t="shared" si="12"/>
        <v>2</v>
      </c>
      <c r="U44">
        <f t="shared" si="13"/>
        <v>3</v>
      </c>
    </row>
    <row r="45" spans="2:21" x14ac:dyDescent="0.25">
      <c r="B45" t="s">
        <v>104</v>
      </c>
      <c r="C45" s="6">
        <v>30.25</v>
      </c>
      <c r="D45" s="5">
        <v>38</v>
      </c>
      <c r="F45" t="s">
        <v>33</v>
      </c>
      <c r="G45" t="s">
        <v>34</v>
      </c>
      <c r="H45" t="s">
        <v>107</v>
      </c>
      <c r="I45">
        <v>9</v>
      </c>
      <c r="J45">
        <v>0</v>
      </c>
      <c r="K45">
        <v>2</v>
      </c>
      <c r="L45">
        <v>2</v>
      </c>
      <c r="M45">
        <v>3</v>
      </c>
      <c r="N45">
        <v>4</v>
      </c>
      <c r="O45" s="1">
        <f t="shared" si="7"/>
        <v>27.444444444444443</v>
      </c>
      <c r="P45">
        <f t="shared" si="8"/>
        <v>18</v>
      </c>
      <c r="Q45">
        <f t="shared" si="9"/>
        <v>0</v>
      </c>
      <c r="R45">
        <f t="shared" si="10"/>
        <v>2</v>
      </c>
      <c r="S45" s="2">
        <f t="shared" si="11"/>
        <v>0.44444444444444442</v>
      </c>
      <c r="T45">
        <f t="shared" si="12"/>
        <v>6</v>
      </c>
      <c r="U45">
        <f t="shared" si="13"/>
        <v>1</v>
      </c>
    </row>
    <row r="46" spans="2:21" x14ac:dyDescent="0.25">
      <c r="B46" t="s">
        <v>118</v>
      </c>
      <c r="C46" s="6">
        <v>29</v>
      </c>
      <c r="D46" s="5">
        <v>39</v>
      </c>
      <c r="F46" t="s">
        <v>82</v>
      </c>
      <c r="G46" t="s">
        <v>83</v>
      </c>
      <c r="H46" t="s">
        <v>118</v>
      </c>
      <c r="I46">
        <v>9</v>
      </c>
      <c r="J46">
        <v>0</v>
      </c>
      <c r="K46">
        <v>0</v>
      </c>
      <c r="L46">
        <v>18</v>
      </c>
      <c r="M46">
        <v>2</v>
      </c>
      <c r="N46">
        <v>5</v>
      </c>
      <c r="O46" s="1">
        <f t="shared" si="7"/>
        <v>29</v>
      </c>
      <c r="P46">
        <f t="shared" si="8"/>
        <v>18</v>
      </c>
      <c r="Q46">
        <f t="shared" si="9"/>
        <v>0</v>
      </c>
      <c r="R46">
        <f t="shared" si="10"/>
        <v>0</v>
      </c>
      <c r="S46" s="2">
        <f t="shared" si="11"/>
        <v>4</v>
      </c>
      <c r="T46">
        <f t="shared" si="12"/>
        <v>4</v>
      </c>
      <c r="U46">
        <f t="shared" si="13"/>
        <v>3</v>
      </c>
    </row>
    <row r="47" spans="2:21" x14ac:dyDescent="0.25">
      <c r="B47" t="s">
        <v>113</v>
      </c>
      <c r="C47" s="6">
        <v>27.90909090909091</v>
      </c>
      <c r="D47" s="5">
        <v>40</v>
      </c>
      <c r="F47" t="s">
        <v>80</v>
      </c>
      <c r="G47" t="s">
        <v>81</v>
      </c>
      <c r="H47" t="s">
        <v>123</v>
      </c>
      <c r="I47">
        <v>7</v>
      </c>
      <c r="J47">
        <v>0</v>
      </c>
      <c r="K47">
        <v>0</v>
      </c>
      <c r="L47">
        <v>29</v>
      </c>
      <c r="M47">
        <v>2</v>
      </c>
      <c r="N47">
        <v>6</v>
      </c>
      <c r="O47" s="1">
        <f t="shared" si="7"/>
        <v>30.285714285714285</v>
      </c>
      <c r="P47">
        <f t="shared" si="8"/>
        <v>14</v>
      </c>
      <c r="Q47">
        <f t="shared" si="9"/>
        <v>0</v>
      </c>
      <c r="R47">
        <f t="shared" si="10"/>
        <v>0</v>
      </c>
      <c r="S47" s="2">
        <f t="shared" si="11"/>
        <v>8.2857142857142865</v>
      </c>
      <c r="T47">
        <f t="shared" si="12"/>
        <v>4</v>
      </c>
      <c r="U47">
        <f t="shared" si="13"/>
        <v>4</v>
      </c>
    </row>
    <row r="48" spans="2:21" x14ac:dyDescent="0.25">
      <c r="B48" t="s">
        <v>120</v>
      </c>
      <c r="C48" s="6">
        <v>27.5</v>
      </c>
      <c r="D48" s="5">
        <v>41</v>
      </c>
      <c r="F48" t="s">
        <v>37</v>
      </c>
      <c r="G48" t="s">
        <v>38</v>
      </c>
      <c r="H48" t="s">
        <v>109</v>
      </c>
      <c r="I48">
        <v>9</v>
      </c>
      <c r="J48">
        <v>0</v>
      </c>
      <c r="K48">
        <v>0</v>
      </c>
      <c r="L48">
        <v>0</v>
      </c>
      <c r="M48">
        <v>3</v>
      </c>
      <c r="N48">
        <v>5</v>
      </c>
      <c r="O48" s="1">
        <f t="shared" si="7"/>
        <v>26</v>
      </c>
      <c r="P48">
        <f t="shared" si="8"/>
        <v>18</v>
      </c>
      <c r="Q48">
        <f t="shared" si="9"/>
        <v>0</v>
      </c>
      <c r="R48">
        <f t="shared" si="10"/>
        <v>0</v>
      </c>
      <c r="S48" s="2">
        <f t="shared" si="11"/>
        <v>0</v>
      </c>
      <c r="T48">
        <f t="shared" si="12"/>
        <v>6</v>
      </c>
      <c r="U48">
        <f t="shared" si="13"/>
        <v>2</v>
      </c>
    </row>
    <row r="49" spans="2:21" x14ac:dyDescent="0.25">
      <c r="B49" t="s">
        <v>107</v>
      </c>
      <c r="C49" s="6">
        <v>27.444444444444443</v>
      </c>
      <c r="D49" s="5">
        <v>42</v>
      </c>
      <c r="F49" t="s">
        <v>26</v>
      </c>
      <c r="G49" t="s">
        <v>27</v>
      </c>
      <c r="H49" t="s">
        <v>104</v>
      </c>
      <c r="I49">
        <v>8</v>
      </c>
      <c r="J49">
        <v>1</v>
      </c>
      <c r="K49">
        <v>1</v>
      </c>
      <c r="L49">
        <v>37</v>
      </c>
      <c r="M49">
        <v>0</v>
      </c>
      <c r="N49">
        <v>3</v>
      </c>
      <c r="O49" s="1">
        <f t="shared" si="7"/>
        <v>30.25</v>
      </c>
      <c r="P49">
        <f t="shared" si="8"/>
        <v>16</v>
      </c>
      <c r="Q49">
        <f t="shared" si="9"/>
        <v>2</v>
      </c>
      <c r="R49">
        <f t="shared" si="10"/>
        <v>0</v>
      </c>
      <c r="S49" s="2">
        <f t="shared" si="11"/>
        <v>9.25</v>
      </c>
      <c r="T49">
        <f t="shared" si="12"/>
        <v>0</v>
      </c>
      <c r="U49">
        <f t="shared" si="13"/>
        <v>3</v>
      </c>
    </row>
    <row r="50" spans="2:21" x14ac:dyDescent="0.25">
      <c r="B50" t="s">
        <v>109</v>
      </c>
      <c r="C50" s="6">
        <v>26</v>
      </c>
      <c r="D50" s="5">
        <v>43</v>
      </c>
      <c r="F50" t="s">
        <v>75</v>
      </c>
      <c r="G50" t="s">
        <v>76</v>
      </c>
      <c r="H50" t="s">
        <v>136</v>
      </c>
      <c r="I50">
        <v>11</v>
      </c>
      <c r="J50">
        <v>0</v>
      </c>
      <c r="K50">
        <v>0</v>
      </c>
      <c r="L50">
        <v>0</v>
      </c>
      <c r="M50">
        <v>0</v>
      </c>
      <c r="N50">
        <v>3</v>
      </c>
      <c r="O50" s="1">
        <f t="shared" si="7"/>
        <v>25</v>
      </c>
      <c r="P50">
        <f t="shared" si="8"/>
        <v>22</v>
      </c>
      <c r="Q50">
        <f t="shared" si="9"/>
        <v>0</v>
      </c>
      <c r="R50">
        <f t="shared" si="10"/>
        <v>0</v>
      </c>
      <c r="S50" s="2">
        <f t="shared" si="11"/>
        <v>0</v>
      </c>
      <c r="T50">
        <f t="shared" si="12"/>
        <v>0</v>
      </c>
      <c r="U50">
        <f t="shared" si="13"/>
        <v>3</v>
      </c>
    </row>
    <row r="51" spans="2:21" x14ac:dyDescent="0.25">
      <c r="B51" t="s">
        <v>136</v>
      </c>
      <c r="C51" s="6">
        <v>25</v>
      </c>
      <c r="D51" s="5">
        <v>44</v>
      </c>
      <c r="F51" t="s">
        <v>43</v>
      </c>
      <c r="G51" t="s">
        <v>44</v>
      </c>
      <c r="H51" t="s">
        <v>112</v>
      </c>
      <c r="I51">
        <v>8</v>
      </c>
      <c r="J51">
        <v>0</v>
      </c>
      <c r="K51">
        <v>0</v>
      </c>
      <c r="L51">
        <v>0</v>
      </c>
      <c r="M51">
        <v>4</v>
      </c>
      <c r="N51">
        <v>4</v>
      </c>
      <c r="O51" s="1">
        <f t="shared" si="7"/>
        <v>24</v>
      </c>
      <c r="P51">
        <f t="shared" si="8"/>
        <v>16</v>
      </c>
      <c r="Q51">
        <f t="shared" si="9"/>
        <v>0</v>
      </c>
      <c r="R51">
        <f t="shared" si="10"/>
        <v>0</v>
      </c>
      <c r="S51" s="2">
        <f t="shared" si="11"/>
        <v>0</v>
      </c>
      <c r="T51">
        <f t="shared" si="12"/>
        <v>8</v>
      </c>
      <c r="U51">
        <f t="shared" si="13"/>
        <v>0</v>
      </c>
    </row>
    <row r="52" spans="2:21" x14ac:dyDescent="0.25">
      <c r="B52" t="s">
        <v>112</v>
      </c>
      <c r="C52" s="6">
        <v>24</v>
      </c>
      <c r="D52" s="5">
        <v>45</v>
      </c>
      <c r="F52" t="s">
        <v>22</v>
      </c>
      <c r="G52" t="s">
        <v>13</v>
      </c>
      <c r="H52" t="s">
        <v>99</v>
      </c>
      <c r="I52">
        <v>8</v>
      </c>
      <c r="J52">
        <v>0</v>
      </c>
      <c r="K52">
        <v>2</v>
      </c>
      <c r="L52">
        <v>0</v>
      </c>
      <c r="M52">
        <v>2</v>
      </c>
      <c r="N52">
        <v>3</v>
      </c>
      <c r="O52" s="1">
        <f t="shared" si="7"/>
        <v>23</v>
      </c>
      <c r="P52">
        <f t="shared" si="8"/>
        <v>16</v>
      </c>
      <c r="Q52">
        <f t="shared" si="9"/>
        <v>0</v>
      </c>
      <c r="R52">
        <f t="shared" si="10"/>
        <v>2</v>
      </c>
      <c r="S52" s="2">
        <f t="shared" si="11"/>
        <v>0</v>
      </c>
      <c r="T52">
        <f t="shared" si="12"/>
        <v>4</v>
      </c>
      <c r="U52">
        <f t="shared" si="13"/>
        <v>1</v>
      </c>
    </row>
    <row r="53" spans="2:21" x14ac:dyDescent="0.25">
      <c r="B53" t="s">
        <v>47</v>
      </c>
      <c r="C53" s="6">
        <v>23.75</v>
      </c>
      <c r="D53" s="5">
        <v>46</v>
      </c>
      <c r="F53" t="s">
        <v>47</v>
      </c>
      <c r="H53" t="s">
        <v>47</v>
      </c>
      <c r="I53">
        <v>8</v>
      </c>
      <c r="J53">
        <v>0</v>
      </c>
      <c r="K53">
        <v>0</v>
      </c>
      <c r="L53">
        <v>7</v>
      </c>
      <c r="M53">
        <v>2</v>
      </c>
      <c r="N53">
        <v>4</v>
      </c>
      <c r="O53" s="1">
        <f t="shared" si="7"/>
        <v>23.75</v>
      </c>
      <c r="P53">
        <f t="shared" si="8"/>
        <v>16</v>
      </c>
      <c r="Q53">
        <f t="shared" si="9"/>
        <v>0</v>
      </c>
      <c r="R53">
        <f t="shared" si="10"/>
        <v>0</v>
      </c>
      <c r="S53" s="2">
        <f t="shared" si="11"/>
        <v>1.75</v>
      </c>
      <c r="T53">
        <f t="shared" si="12"/>
        <v>4</v>
      </c>
      <c r="U53">
        <f t="shared" si="13"/>
        <v>2</v>
      </c>
    </row>
    <row r="54" spans="2:21" x14ac:dyDescent="0.25">
      <c r="B54" t="s">
        <v>99</v>
      </c>
      <c r="C54" s="6">
        <v>23</v>
      </c>
      <c r="D54" s="5">
        <v>47</v>
      </c>
      <c r="F54" t="s">
        <v>84</v>
      </c>
      <c r="G54" t="s">
        <v>85</v>
      </c>
      <c r="H54" t="s">
        <v>120</v>
      </c>
      <c r="I54">
        <v>4</v>
      </c>
      <c r="J54">
        <v>0</v>
      </c>
      <c r="K54">
        <v>1</v>
      </c>
      <c r="L54">
        <v>25</v>
      </c>
      <c r="M54">
        <v>3</v>
      </c>
      <c r="N54">
        <v>3</v>
      </c>
      <c r="O54" s="1">
        <f t="shared" si="7"/>
        <v>27.5</v>
      </c>
      <c r="P54">
        <f t="shared" si="8"/>
        <v>8</v>
      </c>
      <c r="Q54">
        <f t="shared" si="9"/>
        <v>0</v>
      </c>
      <c r="R54">
        <f t="shared" si="10"/>
        <v>1</v>
      </c>
      <c r="S54" s="2">
        <f t="shared" si="11"/>
        <v>12.5</v>
      </c>
      <c r="T54">
        <f t="shared" si="12"/>
        <v>6</v>
      </c>
      <c r="U54">
        <f t="shared" si="13"/>
        <v>0</v>
      </c>
    </row>
    <row r="55" spans="2:21" x14ac:dyDescent="0.25">
      <c r="B55" t="s">
        <v>128</v>
      </c>
      <c r="C55" s="6">
        <v>20</v>
      </c>
      <c r="D55" s="5">
        <v>48</v>
      </c>
      <c r="F55" t="s">
        <v>86</v>
      </c>
      <c r="G55" t="s">
        <v>87</v>
      </c>
      <c r="H55" t="s">
        <v>128</v>
      </c>
      <c r="I55">
        <v>6</v>
      </c>
      <c r="J55">
        <v>0</v>
      </c>
      <c r="K55">
        <v>2</v>
      </c>
      <c r="L55">
        <v>0</v>
      </c>
      <c r="M55">
        <v>2</v>
      </c>
      <c r="N55">
        <v>4</v>
      </c>
      <c r="O55" s="1">
        <f t="shared" si="7"/>
        <v>20</v>
      </c>
      <c r="P55">
        <f t="shared" si="8"/>
        <v>12</v>
      </c>
      <c r="Q55">
        <f t="shared" si="9"/>
        <v>0</v>
      </c>
      <c r="R55">
        <f t="shared" si="10"/>
        <v>2</v>
      </c>
      <c r="S55" s="2">
        <f t="shared" si="11"/>
        <v>0</v>
      </c>
      <c r="T55">
        <f t="shared" si="12"/>
        <v>4</v>
      </c>
      <c r="U55">
        <f t="shared" si="13"/>
        <v>2</v>
      </c>
    </row>
    <row r="56" spans="2:21" x14ac:dyDescent="0.25">
      <c r="B56" t="s">
        <v>103</v>
      </c>
      <c r="C56" s="6">
        <v>19</v>
      </c>
      <c r="D56" s="5">
        <v>49</v>
      </c>
      <c r="F56" t="s">
        <v>18</v>
      </c>
      <c r="G56" t="s">
        <v>19</v>
      </c>
      <c r="H56" t="s">
        <v>103</v>
      </c>
      <c r="I56">
        <v>8</v>
      </c>
      <c r="J56">
        <v>0</v>
      </c>
      <c r="K56">
        <v>0</v>
      </c>
      <c r="L56">
        <v>8</v>
      </c>
      <c r="M56">
        <v>0</v>
      </c>
      <c r="N56">
        <v>1</v>
      </c>
      <c r="O56" s="1">
        <f t="shared" si="7"/>
        <v>19</v>
      </c>
      <c r="P56">
        <f t="shared" si="8"/>
        <v>16</v>
      </c>
      <c r="Q56">
        <f t="shared" si="9"/>
        <v>0</v>
      </c>
      <c r="R56">
        <f t="shared" si="10"/>
        <v>0</v>
      </c>
      <c r="S56" s="2">
        <f t="shared" si="11"/>
        <v>2</v>
      </c>
      <c r="T56">
        <f t="shared" si="12"/>
        <v>0</v>
      </c>
      <c r="U56">
        <f t="shared" si="13"/>
        <v>1</v>
      </c>
    </row>
    <row r="57" spans="2:21" x14ac:dyDescent="0.25">
      <c r="B57" t="s">
        <v>135</v>
      </c>
      <c r="C57" s="6">
        <v>17</v>
      </c>
      <c r="D57" s="5">
        <v>50</v>
      </c>
      <c r="F57" t="s">
        <v>72</v>
      </c>
      <c r="G57" t="s">
        <v>60</v>
      </c>
      <c r="H57" t="s">
        <v>135</v>
      </c>
      <c r="I57">
        <v>7</v>
      </c>
      <c r="J57">
        <v>0</v>
      </c>
      <c r="K57">
        <v>0</v>
      </c>
      <c r="L57">
        <v>0</v>
      </c>
      <c r="M57">
        <v>1</v>
      </c>
      <c r="N57">
        <v>2</v>
      </c>
      <c r="O57" s="1">
        <f t="shared" si="7"/>
        <v>17</v>
      </c>
      <c r="P57">
        <f t="shared" si="8"/>
        <v>14</v>
      </c>
      <c r="Q57">
        <f t="shared" si="9"/>
        <v>0</v>
      </c>
      <c r="R57">
        <f t="shared" si="10"/>
        <v>0</v>
      </c>
      <c r="S57" s="2">
        <f t="shared" si="11"/>
        <v>0</v>
      </c>
      <c r="T57">
        <f t="shared" si="12"/>
        <v>2</v>
      </c>
      <c r="U57">
        <f t="shared" si="13"/>
        <v>1</v>
      </c>
    </row>
  </sheetData>
  <sortState ref="F4:U53">
    <sortCondition descending="1" ref="O4:O53"/>
  </sortState>
  <mergeCells count="2">
    <mergeCell ref="B3:D3"/>
    <mergeCell ref="B5:D5"/>
  </mergeCells>
  <pageMargins left="0.7" right="0.7" top="0.75" bottom="0.75" header="0.3" footer="0.3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Source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Silver</dc:creator>
  <cp:lastModifiedBy>Mike Silver</cp:lastModifiedBy>
  <dcterms:created xsi:type="dcterms:W3CDTF">2017-03-13T19:30:17Z</dcterms:created>
  <dcterms:modified xsi:type="dcterms:W3CDTF">2017-03-29T00:17:52Z</dcterms:modified>
</cp:coreProperties>
</file>